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INTEGRADO" sheetId="1" r:id="rId1"/>
    <sheet name="PROEJA" sheetId="2" r:id="rId2"/>
    <sheet name="SUBSEQUENTE" sheetId="3" r:id="rId3"/>
    <sheet name="GRADUAÇÃO" sheetId="4" r:id="rId4"/>
  </sheets>
  <calcPr calcId="145621"/>
</workbook>
</file>

<file path=xl/calcChain.xml><?xml version="1.0" encoding="utf-8"?>
<calcChain xmlns="http://schemas.openxmlformats.org/spreadsheetml/2006/main">
  <c r="D46" i="4" l="1"/>
  <c r="C46" i="4"/>
  <c r="B46" i="4"/>
  <c r="B45" i="4"/>
  <c r="D44" i="4"/>
  <c r="D43" i="4"/>
  <c r="C45" i="4"/>
  <c r="D45" i="4" s="1"/>
  <c r="D33" i="4"/>
  <c r="D34" i="4"/>
  <c r="D35" i="4"/>
  <c r="D36" i="4"/>
  <c r="D37" i="4"/>
  <c r="D38" i="4"/>
  <c r="D39" i="4"/>
  <c r="D40" i="4"/>
  <c r="D32" i="4"/>
  <c r="C40" i="4"/>
  <c r="B40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5" i="4"/>
  <c r="D6" i="4"/>
  <c r="D7" i="4"/>
  <c r="D8" i="4"/>
  <c r="C29" i="4"/>
  <c r="D29" i="4" s="1"/>
  <c r="B29" i="4"/>
  <c r="D69" i="3" l="1"/>
  <c r="C69" i="3"/>
  <c r="B69" i="3"/>
  <c r="D57" i="3"/>
  <c r="D58" i="3"/>
  <c r="D59" i="3"/>
  <c r="D60" i="3"/>
  <c r="C61" i="3"/>
  <c r="B61" i="3"/>
  <c r="D51" i="3"/>
  <c r="D52" i="3"/>
  <c r="D53" i="3"/>
  <c r="B54" i="3"/>
  <c r="C54" i="3"/>
  <c r="D47" i="3"/>
  <c r="C48" i="3"/>
  <c r="B48" i="3"/>
  <c r="D41" i="3"/>
  <c r="D42" i="3"/>
  <c r="D43" i="3"/>
  <c r="C44" i="3"/>
  <c r="B44" i="3"/>
  <c r="D36" i="3"/>
  <c r="D37" i="3"/>
  <c r="D35" i="3"/>
  <c r="C38" i="3"/>
  <c r="B38" i="3"/>
  <c r="C32" i="3"/>
  <c r="B32" i="3"/>
  <c r="D28" i="3"/>
  <c r="D27" i="3"/>
  <c r="D24" i="3"/>
  <c r="D26" i="3"/>
  <c r="D29" i="3"/>
  <c r="D30" i="3"/>
  <c r="D31" i="3"/>
  <c r="D25" i="3"/>
  <c r="D19" i="3"/>
  <c r="D20" i="3"/>
  <c r="D18" i="3"/>
  <c r="C21" i="3"/>
  <c r="B21" i="3"/>
  <c r="D6" i="3"/>
  <c r="D7" i="3"/>
  <c r="D8" i="3"/>
  <c r="D9" i="3"/>
  <c r="D10" i="3"/>
  <c r="D11" i="3"/>
  <c r="D12" i="3"/>
  <c r="D13" i="3"/>
  <c r="D14" i="3"/>
  <c r="D5" i="3"/>
  <c r="C15" i="3"/>
  <c r="B15" i="3"/>
  <c r="D30" i="2"/>
  <c r="C31" i="2"/>
  <c r="B31" i="2"/>
  <c r="D26" i="2"/>
  <c r="C27" i="2"/>
  <c r="B27" i="2"/>
  <c r="D18" i="2"/>
  <c r="D22" i="2"/>
  <c r="C23" i="2"/>
  <c r="B23" i="2"/>
  <c r="C19" i="2"/>
  <c r="B19" i="2"/>
  <c r="D13" i="2"/>
  <c r="D14" i="2"/>
  <c r="C15" i="2"/>
  <c r="B15" i="2"/>
  <c r="D9" i="2"/>
  <c r="B10" i="2"/>
  <c r="C10" i="2"/>
  <c r="D10" i="2" s="1"/>
  <c r="D5" i="2"/>
  <c r="C6" i="2"/>
  <c r="B6" i="2"/>
  <c r="B56" i="1"/>
  <c r="D54" i="1"/>
  <c r="D53" i="1"/>
  <c r="C55" i="1"/>
  <c r="B55" i="1"/>
  <c r="D48" i="1"/>
  <c r="D49" i="1"/>
  <c r="D47" i="1"/>
  <c r="C50" i="1"/>
  <c r="B50" i="1"/>
  <c r="D50" i="1" s="1"/>
  <c r="D43" i="1"/>
  <c r="C44" i="1"/>
  <c r="B44" i="1"/>
  <c r="D38" i="1"/>
  <c r="D39" i="1"/>
  <c r="D37" i="1"/>
  <c r="C40" i="1"/>
  <c r="B40" i="1"/>
  <c r="D32" i="1"/>
  <c r="D33" i="1"/>
  <c r="D31" i="1"/>
  <c r="C34" i="1"/>
  <c r="B34" i="1"/>
  <c r="D27" i="1"/>
  <c r="C28" i="1"/>
  <c r="B28" i="1"/>
  <c r="D28" i="1" s="1"/>
  <c r="D18" i="1"/>
  <c r="D19" i="1"/>
  <c r="D20" i="1"/>
  <c r="D21" i="1"/>
  <c r="D22" i="1"/>
  <c r="D23" i="1"/>
  <c r="C24" i="1"/>
  <c r="C56" i="1" s="1"/>
  <c r="D56" i="1" s="1"/>
  <c r="B24" i="1"/>
  <c r="D24" i="1" s="1"/>
  <c r="C15" i="1"/>
  <c r="B15" i="1"/>
  <c r="D14" i="1"/>
  <c r="D13" i="1"/>
  <c r="C10" i="1"/>
  <c r="B10" i="1"/>
  <c r="D9" i="1"/>
  <c r="D8" i="1"/>
  <c r="D7" i="1"/>
  <c r="D6" i="1"/>
  <c r="D5" i="1"/>
  <c r="D61" i="3" l="1"/>
  <c r="D38" i="3"/>
  <c r="D54" i="3"/>
  <c r="D48" i="3"/>
  <c r="D44" i="3"/>
  <c r="D15" i="3"/>
  <c r="D21" i="3"/>
  <c r="D32" i="3"/>
  <c r="D27" i="2"/>
  <c r="B36" i="2"/>
  <c r="D19" i="2"/>
  <c r="C36" i="2"/>
  <c r="D31" i="2"/>
  <c r="D6" i="2"/>
  <c r="D23" i="2"/>
  <c r="D15" i="2"/>
  <c r="D55" i="1"/>
  <c r="D44" i="1"/>
  <c r="D34" i="1"/>
  <c r="D10" i="1"/>
  <c r="D40" i="1"/>
  <c r="D15" i="1"/>
</calcChain>
</file>

<file path=xl/sharedStrings.xml><?xml version="1.0" encoding="utf-8"?>
<sst xmlns="http://schemas.openxmlformats.org/spreadsheetml/2006/main" count="318" uniqueCount="108">
  <si>
    <t>CURSO TÉCNICO DE NÍVEL MÉDIO INTEGRADO</t>
  </si>
  <si>
    <t>CAMPUS MANAUS CENTRO</t>
  </si>
  <si>
    <t>CURSO / TURNO</t>
  </si>
  <si>
    <t>Nº VAGAS</t>
  </si>
  <si>
    <t>Nº INSC.</t>
  </si>
  <si>
    <t>ÍNDICE</t>
  </si>
  <si>
    <t xml:space="preserve">Edificações </t>
  </si>
  <si>
    <t>Eletrotécnica</t>
  </si>
  <si>
    <t>Informática</t>
  </si>
  <si>
    <t>Mecânica</t>
  </si>
  <si>
    <t>Química</t>
  </si>
  <si>
    <t>TOTAL DO CAMPUS</t>
  </si>
  <si>
    <t>CAMPUS MANAUS DISTRITO INDUSTRIAL</t>
  </si>
  <si>
    <t>Eletrônica</t>
  </si>
  <si>
    <t>Mecatrônica</t>
  </si>
  <si>
    <t>CAMPUS MANAUS ZONA LESTE</t>
  </si>
  <si>
    <t>Agropecuária - Capital</t>
  </si>
  <si>
    <t>Agropecuária - Interior</t>
  </si>
  <si>
    <t>Agroecologia - Capital</t>
  </si>
  <si>
    <t>Agroecologia - Interior</t>
  </si>
  <si>
    <t>Paisagismo - Capital</t>
  </si>
  <si>
    <t>Paisagismo - Interior</t>
  </si>
  <si>
    <t>CAMPUS COARI</t>
  </si>
  <si>
    <t>Informática - Vespertino</t>
  </si>
  <si>
    <t>CAMPUS SÃO GABRIEL DA CACHOEIRA</t>
  </si>
  <si>
    <t>Administração</t>
  </si>
  <si>
    <t>Agropecuária</t>
  </si>
  <si>
    <t>Meio Ambiente</t>
  </si>
  <si>
    <t>CAMPUS LÁBREA</t>
  </si>
  <si>
    <t>CAMPUS PRESIDENTE FIGUEIREDO</t>
  </si>
  <si>
    <t>CAMPUS TABATINGA</t>
  </si>
  <si>
    <t>CAMPUS MAUÉS</t>
  </si>
  <si>
    <t>TOTAL GERAL DO IFAM</t>
  </si>
  <si>
    <t>-</t>
  </si>
  <si>
    <t>CAMPUS PARINTINS</t>
  </si>
  <si>
    <t>CURSO TÉCNICO NA MODALIDADE PROEJA</t>
  </si>
  <si>
    <t>Mecânica - Noturno</t>
  </si>
  <si>
    <t>TOTAL</t>
  </si>
  <si>
    <t>Eletrônica - Noturno</t>
  </si>
  <si>
    <t>Comércio - Noturno</t>
  </si>
  <si>
    <t>Administração - Noturno</t>
  </si>
  <si>
    <t>Informática - Noturno</t>
  </si>
  <si>
    <r>
      <t xml:space="preserve">Agropecuária – Diurno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  (curso oferecido somente para o Povo Indígena Ticuna, residente no Município de Tabatinga, Comunidade Umariaçu I e II)</t>
    </r>
  </si>
  <si>
    <t xml:space="preserve">TOTAL GERAL </t>
  </si>
  <si>
    <t>Fonte: Q-Seleção - Relatórios Estatísticos, em 15.07.2013</t>
  </si>
  <si>
    <t>Manuntenção e Suporte em Informática - Noturno</t>
  </si>
  <si>
    <t>Recursos Pesqueiro - Noturno</t>
  </si>
  <si>
    <t>Secretariado - Noturno</t>
  </si>
  <si>
    <t>CURSO TÉCNICO NA FORMA SUBSEQUENTE</t>
  </si>
  <si>
    <t>Edificações - Vespertino</t>
  </si>
  <si>
    <t>Edificações - Noturno</t>
  </si>
  <si>
    <t>Eletrotécnica - Noturno</t>
  </si>
  <si>
    <t>Meio Ambiente - Noturno</t>
  </si>
  <si>
    <t>Química - Noturno</t>
  </si>
  <si>
    <t>Segurança do Trabalho - Noturno</t>
  </si>
  <si>
    <t>Automação Industrial - Noturno</t>
  </si>
  <si>
    <t>Logística - Noturno</t>
  </si>
  <si>
    <t>Agente Comunitario de Saúde - Noturno</t>
  </si>
  <si>
    <t>Secretaria Escolar - Noturno</t>
  </si>
  <si>
    <t>Recursos Pesqueiros - Noturno</t>
  </si>
  <si>
    <t>Agropecuária - Diurno</t>
  </si>
  <si>
    <t>Segurança do Trabalho - Vespertino</t>
  </si>
  <si>
    <t>Florestas - Capital</t>
  </si>
  <si>
    <t>Florestas - Interior</t>
  </si>
  <si>
    <t>Recursos Pesqueiros - Capital</t>
  </si>
  <si>
    <t>Recursos Pesqueiros - Interior</t>
  </si>
  <si>
    <t xml:space="preserve">Manutenção e Suporte de Informática </t>
  </si>
  <si>
    <t>Recursos Pesqueiros</t>
  </si>
  <si>
    <t>CURSO DE GRADUAÇÃO</t>
  </si>
  <si>
    <t>Tecnologia em Construção de Edifícios - Noturno</t>
  </si>
  <si>
    <t>Licenciatura em Ciências Biológicas - Vespertino</t>
  </si>
  <si>
    <t>Licenciatura em Física - Vespertino</t>
  </si>
  <si>
    <t>Licenciatura em Matemática - Vespertino</t>
  </si>
  <si>
    <t>Licenciatura em Química - Vespertino</t>
  </si>
  <si>
    <t>Engenharia Mecânica - Noturno</t>
  </si>
  <si>
    <t>Tecnologia em Construção de Edifícios - Noturno - (ENEM/SISU)</t>
  </si>
  <si>
    <t>Licenciatura em Ciências Biológicas - Vespertino - (ENEM/SISU)</t>
  </si>
  <si>
    <t>Licenciatura em Física - Vespertino - (ENEM/SISU)</t>
  </si>
  <si>
    <t>Licenciatura em Matemática - Vespertino - (ENEM/SISU)</t>
  </si>
  <si>
    <t>Licenciatura em Química - Vespertino - (ENEM/SISU)</t>
  </si>
  <si>
    <t>Engenharia Mecânica - Noturno - (ENEM/SISU)</t>
  </si>
  <si>
    <t>Tecnologia em Mecatrônica Industrial - Noturno</t>
  </si>
  <si>
    <t>Tecnologia em Eletrônica Industrial - Noturno</t>
  </si>
  <si>
    <t>Tecnologia em Sistemas de Telecomunicações - Noturno</t>
  </si>
  <si>
    <t>Engenharia de Controle e Automação - Diurno</t>
  </si>
  <si>
    <t>Tecnologia em Mecatrônica Industrial - Noturno - (ENEM/SISU)</t>
  </si>
  <si>
    <t>Tecnologia em Eletrônica Industrial - Noturno - (ENEM/SISU)</t>
  </si>
  <si>
    <t>Tecnologia em Sistemas de Telecomunicações - Noturno - (ENEM/SISU)</t>
  </si>
  <si>
    <t>Engenharia de Controle e Automação - Diurno - (ENEM/SISU)</t>
  </si>
  <si>
    <t>Tecnologia em Agroecologia - Integral</t>
  </si>
  <si>
    <t>Tecnologia em Agroecologia - Integral - (ENEM/SISU)</t>
  </si>
  <si>
    <t>Tecnologia em Análise e Desenvolvimento de Sistemas - Noturno</t>
  </si>
  <si>
    <t>Tecnologia em Alimentos - Vespertino</t>
  </si>
  <si>
    <t>Tecnologia em Produção Publicitária - Noturno</t>
  </si>
  <si>
    <t>Tecnologia em Processos Químicos - Noturno</t>
  </si>
  <si>
    <t>Licenciatura em Ciências Biológicas - Vespertino (PARFOR)</t>
  </si>
  <si>
    <t>Licenciatura em Química - Vespertino  (PARFOR)</t>
  </si>
  <si>
    <t>Licenciatura em Física - Vespertino (PARFOR)</t>
  </si>
  <si>
    <t>Licenciatura em Matemática - Vespertino (PARFOR)</t>
  </si>
  <si>
    <t>Tecnologia em Análise e Desenvolvimento  de Sistemas - Noturno -  (ENEM/SISU)</t>
  </si>
  <si>
    <t>Tecnologia em Alimentos - Vespertino - (ENEM/SISU)</t>
  </si>
  <si>
    <t>Tecnologia em Produção Publicitária - Noturno - (ENEM/SISU)</t>
  </si>
  <si>
    <t>Tecnologia em Processos Químicos - Nortuno - (ENEM/SISU)</t>
  </si>
  <si>
    <t>Tabela XX – Indicadores de candidatos por vaga da GRADUAÇÃO – 1°SEM2013</t>
  </si>
  <si>
    <r>
      <t>Tabela XX – Indicadores de candidatos por vaga de Técnico SUBSEQUENTE – 1°SEM/2013</t>
    </r>
    <r>
      <rPr>
        <b/>
        <sz val="8"/>
        <color theme="1"/>
        <rFont val="Comic Sans MS"/>
        <family val="4"/>
      </rPr>
      <t> </t>
    </r>
  </si>
  <si>
    <t>Tabela XX – Indicadores de candidatos por vaga da Modalidade PROEJA – 1°SEM/2013</t>
  </si>
  <si>
    <t>Tabela XX – Indicadores de candidatos por vaga do Nível Médio INTEGRADO – 1°SEM/2013</t>
  </si>
  <si>
    <t>Informática - Matutino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</si>
</sst>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0" fillId="3" borderId="6" xfId="0" quotePrefix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A27" sqref="A27:C27"/>
    </sheetView>
  </sheetViews>
  <sheetFormatPr defaultRowHeight="15" x14ac:dyDescent="0.25"/>
  <cols>
    <col min="1" max="1" width="52.7109375" bestFit="1" customWidth="1"/>
    <col min="4" max="4" width="10.5703125" bestFit="1" customWidth="1"/>
  </cols>
  <sheetData>
    <row r="1" spans="1:4" ht="15.75" thickBot="1" x14ac:dyDescent="0.3">
      <c r="A1" s="33" t="s">
        <v>106</v>
      </c>
      <c r="B1" s="33"/>
      <c r="C1" s="33"/>
      <c r="D1" s="33"/>
    </row>
    <row r="2" spans="1:4" ht="15.75" thickBot="1" x14ac:dyDescent="0.3">
      <c r="A2" s="30" t="s">
        <v>0</v>
      </c>
      <c r="B2" s="31"/>
      <c r="C2" s="31"/>
      <c r="D2" s="32"/>
    </row>
    <row r="3" spans="1:4" ht="15.75" thickBot="1" x14ac:dyDescent="0.3">
      <c r="A3" s="30" t="s">
        <v>1</v>
      </c>
      <c r="B3" s="31"/>
      <c r="C3" s="31"/>
      <c r="D3" s="32"/>
    </row>
    <row r="4" spans="1:4" ht="15.75" thickBot="1" x14ac:dyDescent="0.3">
      <c r="A4" s="1" t="s">
        <v>2</v>
      </c>
      <c r="B4" s="2" t="s">
        <v>3</v>
      </c>
      <c r="C4" s="2" t="s">
        <v>4</v>
      </c>
      <c r="D4" s="2" t="s">
        <v>5</v>
      </c>
    </row>
    <row r="5" spans="1:4" ht="15.75" thickBot="1" x14ac:dyDescent="0.3">
      <c r="A5" s="26" t="s">
        <v>6</v>
      </c>
      <c r="B5" s="27">
        <v>35</v>
      </c>
      <c r="C5" s="27">
        <v>445</v>
      </c>
      <c r="D5" s="10">
        <f t="shared" ref="D5:D10" si="0">C5/B5</f>
        <v>12.714285714285714</v>
      </c>
    </row>
    <row r="6" spans="1:4" ht="15.75" thickBot="1" x14ac:dyDescent="0.3">
      <c r="A6" s="26" t="s">
        <v>7</v>
      </c>
      <c r="B6" s="27">
        <v>35</v>
      </c>
      <c r="C6" s="27">
        <v>282</v>
      </c>
      <c r="D6" s="10">
        <f t="shared" si="0"/>
        <v>8.0571428571428569</v>
      </c>
    </row>
    <row r="7" spans="1:4" ht="15.75" thickBot="1" x14ac:dyDescent="0.3">
      <c r="A7" s="26" t="s">
        <v>8</v>
      </c>
      <c r="B7" s="27">
        <v>40</v>
      </c>
      <c r="C7" s="27">
        <v>1035</v>
      </c>
      <c r="D7" s="10">
        <f t="shared" si="0"/>
        <v>25.875</v>
      </c>
    </row>
    <row r="8" spans="1:4" ht="15.75" thickBot="1" x14ac:dyDescent="0.3">
      <c r="A8" s="26" t="s">
        <v>9</v>
      </c>
      <c r="B8" s="27">
        <v>35</v>
      </c>
      <c r="C8" s="27">
        <v>369</v>
      </c>
      <c r="D8" s="10">
        <f t="shared" si="0"/>
        <v>10.542857142857143</v>
      </c>
    </row>
    <row r="9" spans="1:4" ht="15.75" thickBot="1" x14ac:dyDescent="0.3">
      <c r="A9" s="26" t="s">
        <v>10</v>
      </c>
      <c r="B9" s="27">
        <v>40</v>
      </c>
      <c r="C9" s="27">
        <v>414</v>
      </c>
      <c r="D9" s="10">
        <f t="shared" si="0"/>
        <v>10.35</v>
      </c>
    </row>
    <row r="10" spans="1:4" ht="15.75" thickBot="1" x14ac:dyDescent="0.3">
      <c r="A10" s="8" t="s">
        <v>11</v>
      </c>
      <c r="B10" s="2">
        <f>SUM(B5:B9)</f>
        <v>185</v>
      </c>
      <c r="C10" s="2">
        <f>SUM(C5:C9)</f>
        <v>2545</v>
      </c>
      <c r="D10" s="10">
        <f t="shared" si="0"/>
        <v>13.756756756756756</v>
      </c>
    </row>
    <row r="11" spans="1:4" ht="15.75" thickBot="1" x14ac:dyDescent="0.3">
      <c r="A11" s="30" t="s">
        <v>12</v>
      </c>
      <c r="B11" s="31"/>
      <c r="C11" s="31"/>
      <c r="D11" s="32"/>
    </row>
    <row r="12" spans="1:4" ht="15.75" thickBot="1" x14ac:dyDescent="0.3">
      <c r="A12" s="1" t="s">
        <v>2</v>
      </c>
      <c r="B12" s="2" t="s">
        <v>3</v>
      </c>
      <c r="C12" s="2" t="s">
        <v>4</v>
      </c>
      <c r="D12" s="2" t="s">
        <v>5</v>
      </c>
    </row>
    <row r="13" spans="1:4" ht="15.75" thickBot="1" x14ac:dyDescent="0.3">
      <c r="A13" s="26" t="s">
        <v>13</v>
      </c>
      <c r="B13" s="27">
        <v>70</v>
      </c>
      <c r="C13" s="27">
        <v>416</v>
      </c>
      <c r="D13" s="10">
        <f>C13/B13</f>
        <v>5.9428571428571431</v>
      </c>
    </row>
    <row r="14" spans="1:4" ht="15.75" thickBot="1" x14ac:dyDescent="0.3">
      <c r="A14" s="26" t="s">
        <v>14</v>
      </c>
      <c r="B14" s="27">
        <v>70</v>
      </c>
      <c r="C14" s="27">
        <v>669</v>
      </c>
      <c r="D14" s="10">
        <f>C14/B14</f>
        <v>9.5571428571428569</v>
      </c>
    </row>
    <row r="15" spans="1:4" ht="15.75" thickBot="1" x14ac:dyDescent="0.3">
      <c r="A15" s="8" t="s">
        <v>11</v>
      </c>
      <c r="B15" s="2">
        <f>SUM(B13:B14)</f>
        <v>140</v>
      </c>
      <c r="C15" s="2">
        <f>SUM(C13:C14)</f>
        <v>1085</v>
      </c>
      <c r="D15" s="10">
        <f>C15/B15</f>
        <v>7.75</v>
      </c>
    </row>
    <row r="16" spans="1:4" ht="15.75" thickBot="1" x14ac:dyDescent="0.3">
      <c r="A16" s="30" t="s">
        <v>15</v>
      </c>
      <c r="B16" s="31"/>
      <c r="C16" s="31"/>
      <c r="D16" s="32"/>
    </row>
    <row r="17" spans="1:4" ht="15.75" thickBot="1" x14ac:dyDescent="0.3">
      <c r="A17" s="1" t="s">
        <v>2</v>
      </c>
      <c r="B17" s="2" t="s">
        <v>3</v>
      </c>
      <c r="C17" s="2" t="s">
        <v>4</v>
      </c>
      <c r="D17" s="2" t="s">
        <v>5</v>
      </c>
    </row>
    <row r="18" spans="1:4" ht="15.75" thickBot="1" x14ac:dyDescent="0.3">
      <c r="A18" s="26" t="s">
        <v>16</v>
      </c>
      <c r="B18" s="27">
        <v>40</v>
      </c>
      <c r="C18" s="27">
        <v>235</v>
      </c>
      <c r="D18" s="10">
        <f>C18/B18</f>
        <v>5.875</v>
      </c>
    </row>
    <row r="19" spans="1:4" ht="15.75" thickBot="1" x14ac:dyDescent="0.3">
      <c r="A19" s="26" t="s">
        <v>17</v>
      </c>
      <c r="B19" s="27">
        <v>40</v>
      </c>
      <c r="C19" s="27">
        <v>96</v>
      </c>
      <c r="D19" s="10">
        <f t="shared" ref="D19:D24" si="1">C19/B19</f>
        <v>2.4</v>
      </c>
    </row>
    <row r="20" spans="1:4" ht="15.75" thickBot="1" x14ac:dyDescent="0.3">
      <c r="A20" s="26" t="s">
        <v>18</v>
      </c>
      <c r="B20" s="27">
        <v>20</v>
      </c>
      <c r="C20" s="27">
        <v>100</v>
      </c>
      <c r="D20" s="10">
        <f t="shared" si="1"/>
        <v>5</v>
      </c>
    </row>
    <row r="21" spans="1:4" ht="15.75" thickBot="1" x14ac:dyDescent="0.3">
      <c r="A21" s="26" t="s">
        <v>19</v>
      </c>
      <c r="B21" s="27">
        <v>20</v>
      </c>
      <c r="C21" s="27">
        <v>30</v>
      </c>
      <c r="D21" s="10">
        <f t="shared" si="1"/>
        <v>1.5</v>
      </c>
    </row>
    <row r="22" spans="1:4" ht="15.75" thickBot="1" x14ac:dyDescent="0.3">
      <c r="A22" s="26" t="s">
        <v>20</v>
      </c>
      <c r="B22" s="27">
        <v>20</v>
      </c>
      <c r="C22" s="27">
        <v>196</v>
      </c>
      <c r="D22" s="10">
        <f t="shared" si="1"/>
        <v>9.8000000000000007</v>
      </c>
    </row>
    <row r="23" spans="1:4" ht="15.75" thickBot="1" x14ac:dyDescent="0.3">
      <c r="A23" s="26" t="s">
        <v>21</v>
      </c>
      <c r="B23" s="27">
        <v>20</v>
      </c>
      <c r="C23" s="27">
        <v>23</v>
      </c>
      <c r="D23" s="10">
        <f t="shared" si="1"/>
        <v>1.1499999999999999</v>
      </c>
    </row>
    <row r="24" spans="1:4" ht="15.75" thickBot="1" x14ac:dyDescent="0.3">
      <c r="A24" s="8" t="s">
        <v>11</v>
      </c>
      <c r="B24" s="2">
        <f>SUM(B18:B23)</f>
        <v>160</v>
      </c>
      <c r="C24" s="2">
        <f>SUM(C18:C23)</f>
        <v>680</v>
      </c>
      <c r="D24" s="10">
        <f t="shared" si="1"/>
        <v>4.25</v>
      </c>
    </row>
    <row r="25" spans="1:4" ht="15.75" thickBot="1" x14ac:dyDescent="0.3">
      <c r="A25" s="30" t="s">
        <v>22</v>
      </c>
      <c r="B25" s="31"/>
      <c r="C25" s="31"/>
      <c r="D25" s="32"/>
    </row>
    <row r="26" spans="1:4" ht="15.75" thickBot="1" x14ac:dyDescent="0.3">
      <c r="A26" s="1" t="s">
        <v>2</v>
      </c>
      <c r="B26" s="2" t="s">
        <v>3</v>
      </c>
      <c r="C26" s="2" t="s">
        <v>4</v>
      </c>
      <c r="D26" s="2" t="s">
        <v>5</v>
      </c>
    </row>
    <row r="27" spans="1:4" ht="15.75" thickBot="1" x14ac:dyDescent="0.3">
      <c r="A27" s="26" t="s">
        <v>23</v>
      </c>
      <c r="B27" s="27">
        <v>40</v>
      </c>
      <c r="C27" s="27">
        <v>251</v>
      </c>
      <c r="D27" s="3">
        <f>C27/B27</f>
        <v>6.2750000000000004</v>
      </c>
    </row>
    <row r="28" spans="1:4" ht="15.75" thickBot="1" x14ac:dyDescent="0.3">
      <c r="A28" s="8" t="s">
        <v>11</v>
      </c>
      <c r="B28" s="2">
        <f>SUM(B27)</f>
        <v>40</v>
      </c>
      <c r="C28" s="2">
        <f>SUM(C27)</f>
        <v>251</v>
      </c>
      <c r="D28" s="3">
        <f>C28/B28</f>
        <v>6.2750000000000004</v>
      </c>
    </row>
    <row r="29" spans="1:4" ht="15.75" thickBot="1" x14ac:dyDescent="0.3">
      <c r="A29" s="30" t="s">
        <v>24</v>
      </c>
      <c r="B29" s="31"/>
      <c r="C29" s="31"/>
      <c r="D29" s="32"/>
    </row>
    <row r="30" spans="1:4" ht="15.75" thickBot="1" x14ac:dyDescent="0.3">
      <c r="A30" s="1" t="s">
        <v>2</v>
      </c>
      <c r="B30" s="2" t="s">
        <v>3</v>
      </c>
      <c r="C30" s="2" t="s">
        <v>4</v>
      </c>
      <c r="D30" s="2" t="s">
        <v>5</v>
      </c>
    </row>
    <row r="31" spans="1:4" ht="15.75" thickBot="1" x14ac:dyDescent="0.3">
      <c r="A31" s="26" t="s">
        <v>25</v>
      </c>
      <c r="B31" s="27">
        <v>40</v>
      </c>
      <c r="C31" s="27">
        <v>192</v>
      </c>
      <c r="D31" s="10">
        <f>C31/B31</f>
        <v>4.8</v>
      </c>
    </row>
    <row r="32" spans="1:4" ht="15.75" thickBot="1" x14ac:dyDescent="0.3">
      <c r="A32" s="26" t="s">
        <v>26</v>
      </c>
      <c r="B32" s="27">
        <v>40</v>
      </c>
      <c r="C32" s="27">
        <v>47</v>
      </c>
      <c r="D32" s="10">
        <f t="shared" ref="D32:D34" si="2">C32/B32</f>
        <v>1.175</v>
      </c>
    </row>
    <row r="33" spans="1:4" ht="15.75" thickBot="1" x14ac:dyDescent="0.3">
      <c r="A33" s="26" t="s">
        <v>27</v>
      </c>
      <c r="B33" s="27">
        <v>40</v>
      </c>
      <c r="C33" s="27">
        <v>53</v>
      </c>
      <c r="D33" s="10">
        <f t="shared" si="2"/>
        <v>1.325</v>
      </c>
    </row>
    <row r="34" spans="1:4" ht="15.75" thickBot="1" x14ac:dyDescent="0.3">
      <c r="A34" s="8" t="s">
        <v>11</v>
      </c>
      <c r="B34" s="2">
        <f>SUM(B31:B33)</f>
        <v>120</v>
      </c>
      <c r="C34" s="2">
        <f>SUM(C31:C33)</f>
        <v>292</v>
      </c>
      <c r="D34" s="10">
        <f t="shared" si="2"/>
        <v>2.4333333333333331</v>
      </c>
    </row>
    <row r="35" spans="1:4" ht="15.75" thickBot="1" x14ac:dyDescent="0.3">
      <c r="A35" s="30" t="s">
        <v>28</v>
      </c>
      <c r="B35" s="31"/>
      <c r="C35" s="31"/>
      <c r="D35" s="32"/>
    </row>
    <row r="36" spans="1:4" ht="15.75" thickBot="1" x14ac:dyDescent="0.3">
      <c r="A36" s="1" t="s">
        <v>2</v>
      </c>
      <c r="B36" s="2" t="s">
        <v>3</v>
      </c>
      <c r="C36" s="2" t="s">
        <v>4</v>
      </c>
      <c r="D36" s="2" t="s">
        <v>5</v>
      </c>
    </row>
    <row r="37" spans="1:4" ht="15.75" thickBot="1" x14ac:dyDescent="0.3">
      <c r="A37" s="26" t="s">
        <v>25</v>
      </c>
      <c r="B37" s="27">
        <v>35</v>
      </c>
      <c r="C37" s="27">
        <v>106</v>
      </c>
      <c r="D37" s="10">
        <f t="shared" ref="D37:D40" si="3">C37/B37</f>
        <v>3.0285714285714285</v>
      </c>
    </row>
    <row r="38" spans="1:4" ht="15.75" thickBot="1" x14ac:dyDescent="0.3">
      <c r="A38" s="26" t="s">
        <v>26</v>
      </c>
      <c r="B38" s="27">
        <v>35</v>
      </c>
      <c r="C38" s="27">
        <v>129</v>
      </c>
      <c r="D38" s="10">
        <f t="shared" si="3"/>
        <v>3.6857142857142855</v>
      </c>
    </row>
    <row r="39" spans="1:4" ht="15.75" thickBot="1" x14ac:dyDescent="0.3">
      <c r="A39" s="26" t="s">
        <v>8</v>
      </c>
      <c r="B39" s="27">
        <v>35</v>
      </c>
      <c r="C39" s="27">
        <v>107</v>
      </c>
      <c r="D39" s="10">
        <f t="shared" si="3"/>
        <v>3.0571428571428569</v>
      </c>
    </row>
    <row r="40" spans="1:4" ht="15.75" thickBot="1" x14ac:dyDescent="0.3">
      <c r="A40" s="8" t="s">
        <v>11</v>
      </c>
      <c r="B40" s="2">
        <f>SUM(B37:B39)</f>
        <v>105</v>
      </c>
      <c r="C40" s="2">
        <f>SUM(C37:C39)</f>
        <v>342</v>
      </c>
      <c r="D40" s="10">
        <f t="shared" si="3"/>
        <v>3.2571428571428571</v>
      </c>
    </row>
    <row r="41" spans="1:4" ht="15.75" thickBot="1" x14ac:dyDescent="0.3">
      <c r="A41" s="30" t="s">
        <v>29</v>
      </c>
      <c r="B41" s="31"/>
      <c r="C41" s="31"/>
      <c r="D41" s="32"/>
    </row>
    <row r="42" spans="1:4" ht="15.75" thickBot="1" x14ac:dyDescent="0.3">
      <c r="A42" s="1" t="s">
        <v>2</v>
      </c>
      <c r="B42" s="2" t="s">
        <v>3</v>
      </c>
      <c r="C42" s="2" t="s">
        <v>4</v>
      </c>
      <c r="D42" s="2" t="s">
        <v>5</v>
      </c>
    </row>
    <row r="43" spans="1:4" ht="15.75" thickBot="1" x14ac:dyDescent="0.3">
      <c r="A43" s="26" t="s">
        <v>7</v>
      </c>
      <c r="B43" s="27">
        <v>36</v>
      </c>
      <c r="C43" s="27">
        <v>188</v>
      </c>
      <c r="D43" s="10">
        <f>C43/B43</f>
        <v>5.2222222222222223</v>
      </c>
    </row>
    <row r="44" spans="1:4" ht="15.75" thickBot="1" x14ac:dyDescent="0.3">
      <c r="A44" s="8" t="s">
        <v>11</v>
      </c>
      <c r="B44" s="2">
        <f>SUM(B43:B43)</f>
        <v>36</v>
      </c>
      <c r="C44" s="2">
        <f>SUM(C43:C43)</f>
        <v>188</v>
      </c>
      <c r="D44" s="10">
        <f>C44/B44</f>
        <v>5.2222222222222223</v>
      </c>
    </row>
    <row r="45" spans="1:4" ht="15.75" thickBot="1" x14ac:dyDescent="0.3">
      <c r="A45" s="30" t="s">
        <v>31</v>
      </c>
      <c r="B45" s="31"/>
      <c r="C45" s="31"/>
      <c r="D45" s="32"/>
    </row>
    <row r="46" spans="1:4" ht="15.75" thickBot="1" x14ac:dyDescent="0.3">
      <c r="A46" s="1" t="s">
        <v>2</v>
      </c>
      <c r="B46" s="2" t="s">
        <v>3</v>
      </c>
      <c r="C46" s="2" t="s">
        <v>4</v>
      </c>
      <c r="D46" s="2" t="s">
        <v>5</v>
      </c>
    </row>
    <row r="47" spans="1:4" ht="15.75" thickBot="1" x14ac:dyDescent="0.3">
      <c r="A47" s="26" t="s">
        <v>25</v>
      </c>
      <c r="B47" s="27">
        <v>30</v>
      </c>
      <c r="C47" s="27">
        <v>89</v>
      </c>
      <c r="D47" s="10">
        <f>C47/B47</f>
        <v>2.9666666666666668</v>
      </c>
    </row>
    <row r="48" spans="1:4" ht="15.75" thickBot="1" x14ac:dyDescent="0.3">
      <c r="A48" s="26" t="s">
        <v>26</v>
      </c>
      <c r="B48" s="27">
        <v>30</v>
      </c>
      <c r="C48" s="27">
        <v>47</v>
      </c>
      <c r="D48" s="10">
        <f t="shared" ref="D48:D50" si="4">C48/B48</f>
        <v>1.5666666666666667</v>
      </c>
    </row>
    <row r="49" spans="1:4" ht="15.75" thickBot="1" x14ac:dyDescent="0.3">
      <c r="A49" s="26" t="s">
        <v>8</v>
      </c>
      <c r="B49" s="27">
        <v>30</v>
      </c>
      <c r="C49" s="27">
        <v>105</v>
      </c>
      <c r="D49" s="10">
        <f t="shared" si="4"/>
        <v>3.5</v>
      </c>
    </row>
    <row r="50" spans="1:4" ht="15.75" thickBot="1" x14ac:dyDescent="0.3">
      <c r="A50" s="8" t="s">
        <v>11</v>
      </c>
      <c r="B50" s="2">
        <f>SUM(B47:B49)</f>
        <v>90</v>
      </c>
      <c r="C50" s="2">
        <f>SUM(C47:C49)</f>
        <v>241</v>
      </c>
      <c r="D50" s="10">
        <f t="shared" si="4"/>
        <v>2.6777777777777776</v>
      </c>
    </row>
    <row r="51" spans="1:4" ht="15.75" thickBot="1" x14ac:dyDescent="0.3">
      <c r="A51" s="30" t="s">
        <v>34</v>
      </c>
      <c r="B51" s="31"/>
      <c r="C51" s="31"/>
      <c r="D51" s="32"/>
    </row>
    <row r="52" spans="1:4" ht="15.75" thickBot="1" x14ac:dyDescent="0.3">
      <c r="A52" s="1" t="s">
        <v>2</v>
      </c>
      <c r="B52" s="2" t="s">
        <v>3</v>
      </c>
      <c r="C52" s="2" t="s">
        <v>4</v>
      </c>
      <c r="D52" s="2" t="s">
        <v>5</v>
      </c>
    </row>
    <row r="53" spans="1:4" ht="15.75" thickBot="1" x14ac:dyDescent="0.3">
      <c r="A53" s="26" t="s">
        <v>26</v>
      </c>
      <c r="B53" s="27">
        <v>40</v>
      </c>
      <c r="C53" s="27">
        <v>159</v>
      </c>
      <c r="D53" s="12">
        <f>C53/B53</f>
        <v>3.9750000000000001</v>
      </c>
    </row>
    <row r="54" spans="1:4" ht="15.75" thickBot="1" x14ac:dyDescent="0.3">
      <c r="A54" s="26" t="s">
        <v>8</v>
      </c>
      <c r="B54" s="27">
        <v>40</v>
      </c>
      <c r="C54" s="27">
        <v>312</v>
      </c>
      <c r="D54" s="12">
        <f t="shared" ref="D54:D55" si="5">C54/B54</f>
        <v>7.8</v>
      </c>
    </row>
    <row r="55" spans="1:4" ht="15.75" thickBot="1" x14ac:dyDescent="0.3">
      <c r="A55" s="8" t="s">
        <v>11</v>
      </c>
      <c r="B55" s="2">
        <f>SUM(B53:B54)</f>
        <v>80</v>
      </c>
      <c r="C55" s="2">
        <f>SUM(C53:C54)</f>
        <v>471</v>
      </c>
      <c r="D55" s="12">
        <f t="shared" si="5"/>
        <v>5.8875000000000002</v>
      </c>
    </row>
    <row r="56" spans="1:4" ht="15.75" thickBot="1" x14ac:dyDescent="0.3">
      <c r="A56" s="9" t="s">
        <v>32</v>
      </c>
      <c r="B56" s="6">
        <f>SUM(B55,B50,B44,B40,B34,B28,B24,B10,B15)</f>
        <v>956</v>
      </c>
      <c r="C56" s="6">
        <f>SUM(C55,C50,C44,C40,C34,C28,C24,C10,C15)</f>
        <v>6095</v>
      </c>
      <c r="D56" s="13">
        <f>C56/B56</f>
        <v>6.3755230125523017</v>
      </c>
    </row>
    <row r="57" spans="1:4" x14ac:dyDescent="0.25">
      <c r="A57" s="7" t="s">
        <v>44</v>
      </c>
    </row>
  </sheetData>
  <mergeCells count="11">
    <mergeCell ref="A25:D25"/>
    <mergeCell ref="A1:D1"/>
    <mergeCell ref="A2:D2"/>
    <mergeCell ref="A3:D3"/>
    <mergeCell ref="A11:D11"/>
    <mergeCell ref="A16:D16"/>
    <mergeCell ref="A51:D51"/>
    <mergeCell ref="A29:D29"/>
    <mergeCell ref="A35:D35"/>
    <mergeCell ref="A41:D41"/>
    <mergeCell ref="A45:D4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4" workbookViewId="0">
      <selection activeCell="A18" sqref="A18:C18"/>
    </sheetView>
  </sheetViews>
  <sheetFormatPr defaultRowHeight="15" x14ac:dyDescent="0.25"/>
  <cols>
    <col min="1" max="1" width="50.140625" customWidth="1"/>
    <col min="2" max="2" width="11.7109375" customWidth="1"/>
  </cols>
  <sheetData>
    <row r="1" spans="1:4" ht="15.75" thickBot="1" x14ac:dyDescent="0.3">
      <c r="A1" s="33" t="s">
        <v>105</v>
      </c>
      <c r="B1" s="33"/>
      <c r="C1" s="33"/>
      <c r="D1" s="33"/>
    </row>
    <row r="2" spans="1:4" ht="15.75" thickBot="1" x14ac:dyDescent="0.3">
      <c r="A2" s="30" t="s">
        <v>35</v>
      </c>
      <c r="B2" s="31"/>
      <c r="C2" s="31"/>
      <c r="D2" s="32"/>
    </row>
    <row r="3" spans="1:4" ht="15.75" thickBot="1" x14ac:dyDescent="0.3">
      <c r="A3" s="30" t="s">
        <v>1</v>
      </c>
      <c r="B3" s="31"/>
      <c r="C3" s="31"/>
      <c r="D3" s="32"/>
    </row>
    <row r="4" spans="1:4" ht="15.75" thickBot="1" x14ac:dyDescent="0.3">
      <c r="A4" s="1" t="s">
        <v>2</v>
      </c>
      <c r="B4" s="2" t="s">
        <v>3</v>
      </c>
      <c r="C4" s="2" t="s">
        <v>4</v>
      </c>
      <c r="D4" s="2" t="s">
        <v>5</v>
      </c>
    </row>
    <row r="5" spans="1:4" ht="15.75" thickBot="1" x14ac:dyDescent="0.3">
      <c r="A5" s="26" t="s">
        <v>36</v>
      </c>
      <c r="B5" s="27">
        <v>40</v>
      </c>
      <c r="C5" s="27">
        <v>94</v>
      </c>
      <c r="D5" s="10">
        <f>C5/B5</f>
        <v>2.35</v>
      </c>
    </row>
    <row r="6" spans="1:4" ht="15.75" thickBot="1" x14ac:dyDescent="0.3">
      <c r="A6" s="8" t="s">
        <v>37</v>
      </c>
      <c r="B6" s="2">
        <f>SUM(B5)</f>
        <v>40</v>
      </c>
      <c r="C6" s="2">
        <f>SUM(C5)</f>
        <v>94</v>
      </c>
      <c r="D6" s="10">
        <f>C6/B6</f>
        <v>2.35</v>
      </c>
    </row>
    <row r="7" spans="1:4" ht="15.75" thickBot="1" x14ac:dyDescent="0.3">
      <c r="A7" s="30" t="s">
        <v>12</v>
      </c>
      <c r="B7" s="31"/>
      <c r="C7" s="31"/>
      <c r="D7" s="32"/>
    </row>
    <row r="8" spans="1:4" ht="15.75" thickBot="1" x14ac:dyDescent="0.3">
      <c r="A8" s="14" t="s">
        <v>2</v>
      </c>
      <c r="B8" s="15" t="s">
        <v>3</v>
      </c>
      <c r="C8" s="15" t="s">
        <v>4</v>
      </c>
      <c r="D8" s="15" t="s">
        <v>5</v>
      </c>
    </row>
    <row r="9" spans="1:4" ht="15.75" thickBot="1" x14ac:dyDescent="0.3">
      <c r="A9" s="26" t="s">
        <v>38</v>
      </c>
      <c r="B9" s="27">
        <v>40</v>
      </c>
      <c r="C9" s="27">
        <v>45</v>
      </c>
      <c r="D9" s="10">
        <f>C9/B9</f>
        <v>1.125</v>
      </c>
    </row>
    <row r="10" spans="1:4" ht="15.75" thickBot="1" x14ac:dyDescent="0.3">
      <c r="A10" s="8" t="s">
        <v>37</v>
      </c>
      <c r="B10" s="2">
        <f>SUM(B9)</f>
        <v>40</v>
      </c>
      <c r="C10" s="2">
        <f>SUM(C9)</f>
        <v>45</v>
      </c>
      <c r="D10" s="10">
        <f>C10/B10</f>
        <v>1.125</v>
      </c>
    </row>
    <row r="11" spans="1:4" ht="15.75" thickBot="1" x14ac:dyDescent="0.3">
      <c r="A11" s="30" t="s">
        <v>15</v>
      </c>
      <c r="B11" s="31"/>
      <c r="C11" s="31"/>
      <c r="D11" s="32"/>
    </row>
    <row r="12" spans="1:4" ht="15.75" thickBot="1" x14ac:dyDescent="0.3">
      <c r="A12" s="1" t="s">
        <v>2</v>
      </c>
      <c r="B12" s="2" t="s">
        <v>3</v>
      </c>
      <c r="C12" s="2" t="s">
        <v>4</v>
      </c>
      <c r="D12" s="2" t="s">
        <v>5</v>
      </c>
    </row>
    <row r="13" spans="1:4" ht="15.75" thickBot="1" x14ac:dyDescent="0.3">
      <c r="A13" s="26" t="s">
        <v>39</v>
      </c>
      <c r="B13" s="27">
        <v>40</v>
      </c>
      <c r="C13" s="27">
        <v>16</v>
      </c>
      <c r="D13" s="10">
        <f t="shared" ref="D13:D14" si="0">C13/B13</f>
        <v>0.4</v>
      </c>
    </row>
    <row r="14" spans="1:4" ht="15.75" thickBot="1" x14ac:dyDescent="0.3">
      <c r="A14" s="26" t="s">
        <v>45</v>
      </c>
      <c r="B14" s="27">
        <v>40</v>
      </c>
      <c r="C14" s="27">
        <v>58</v>
      </c>
      <c r="D14" s="10">
        <f t="shared" si="0"/>
        <v>1.45</v>
      </c>
    </row>
    <row r="15" spans="1:4" ht="15.75" thickBot="1" x14ac:dyDescent="0.3">
      <c r="A15" s="8" t="s">
        <v>37</v>
      </c>
      <c r="B15" s="2">
        <f>SUM(B13:B14)</f>
        <v>80</v>
      </c>
      <c r="C15" s="2">
        <f>SUM(C13:C14)</f>
        <v>74</v>
      </c>
      <c r="D15" s="10">
        <f>C15/B15</f>
        <v>0.92500000000000004</v>
      </c>
    </row>
    <row r="16" spans="1:4" ht="15.75" thickBot="1" x14ac:dyDescent="0.3">
      <c r="A16" s="30" t="s">
        <v>22</v>
      </c>
      <c r="B16" s="31"/>
      <c r="C16" s="31"/>
      <c r="D16" s="32"/>
    </row>
    <row r="17" spans="1:4" ht="15.75" thickBot="1" x14ac:dyDescent="0.3">
      <c r="A17" s="14" t="s">
        <v>2</v>
      </c>
      <c r="B17" s="15" t="s">
        <v>3</v>
      </c>
      <c r="C17" s="15" t="s">
        <v>4</v>
      </c>
      <c r="D17" s="15" t="s">
        <v>5</v>
      </c>
    </row>
    <row r="18" spans="1:4" ht="15.75" thickBot="1" x14ac:dyDescent="0.3">
      <c r="A18" s="28" t="s">
        <v>40</v>
      </c>
      <c r="B18" s="25">
        <v>40</v>
      </c>
      <c r="C18" s="25">
        <v>75</v>
      </c>
      <c r="D18" s="10">
        <f>C18/B18</f>
        <v>1.875</v>
      </c>
    </row>
    <row r="19" spans="1:4" ht="15.75" thickBot="1" x14ac:dyDescent="0.3">
      <c r="A19" s="8" t="s">
        <v>37</v>
      </c>
      <c r="B19" s="2">
        <f>SUM(B18)</f>
        <v>40</v>
      </c>
      <c r="C19" s="2">
        <f>SUM(C18)</f>
        <v>75</v>
      </c>
      <c r="D19" s="10">
        <f>C19/B19</f>
        <v>1.875</v>
      </c>
    </row>
    <row r="20" spans="1:4" ht="15.75" thickBot="1" x14ac:dyDescent="0.3">
      <c r="A20" s="30" t="s">
        <v>24</v>
      </c>
      <c r="B20" s="31"/>
      <c r="C20" s="31"/>
      <c r="D20" s="32"/>
    </row>
    <row r="21" spans="1:4" ht="15.75" thickBot="1" x14ac:dyDescent="0.3">
      <c r="A21" s="14" t="s">
        <v>2</v>
      </c>
      <c r="B21" s="15" t="s">
        <v>3</v>
      </c>
      <c r="C21" s="15" t="s">
        <v>4</v>
      </c>
      <c r="D21" s="15" t="s">
        <v>5</v>
      </c>
    </row>
    <row r="22" spans="1:4" ht="15.75" thickBot="1" x14ac:dyDescent="0.3">
      <c r="A22" s="28" t="s">
        <v>40</v>
      </c>
      <c r="B22" s="25">
        <v>40</v>
      </c>
      <c r="C22" s="25">
        <v>90</v>
      </c>
      <c r="D22" s="10">
        <f>C22/B22</f>
        <v>2.25</v>
      </c>
    </row>
    <row r="23" spans="1:4" ht="15.75" thickBot="1" x14ac:dyDescent="0.3">
      <c r="A23" s="8" t="s">
        <v>37</v>
      </c>
      <c r="B23" s="2">
        <f>SUM(B22)</f>
        <v>40</v>
      </c>
      <c r="C23" s="2">
        <f>SUM(C22)</f>
        <v>90</v>
      </c>
      <c r="D23" s="10">
        <f>C23/B23</f>
        <v>2.25</v>
      </c>
    </row>
    <row r="24" spans="1:4" ht="15.75" thickBot="1" x14ac:dyDescent="0.3">
      <c r="A24" s="30" t="s">
        <v>28</v>
      </c>
      <c r="B24" s="31"/>
      <c r="C24" s="31"/>
      <c r="D24" s="32"/>
    </row>
    <row r="25" spans="1:4" ht="15.75" thickBot="1" x14ac:dyDescent="0.3">
      <c r="A25" s="14" t="s">
        <v>2</v>
      </c>
      <c r="B25" s="15" t="s">
        <v>3</v>
      </c>
      <c r="C25" s="15" t="s">
        <v>4</v>
      </c>
      <c r="D25" s="15" t="s">
        <v>5</v>
      </c>
    </row>
    <row r="26" spans="1:4" ht="15.75" thickBot="1" x14ac:dyDescent="0.3">
      <c r="A26" s="24" t="s">
        <v>47</v>
      </c>
      <c r="B26" s="25">
        <v>35</v>
      </c>
      <c r="C26" s="25">
        <v>20</v>
      </c>
      <c r="D26" s="10">
        <f t="shared" ref="D26" si="1">C26/B26</f>
        <v>0.5714285714285714</v>
      </c>
    </row>
    <row r="27" spans="1:4" ht="15.75" thickBot="1" x14ac:dyDescent="0.3">
      <c r="A27" s="8" t="s">
        <v>37</v>
      </c>
      <c r="B27" s="2">
        <f>SUM(B26:B26)</f>
        <v>35</v>
      </c>
      <c r="C27" s="2">
        <f>SUM(C26:C26)</f>
        <v>20</v>
      </c>
      <c r="D27" s="10">
        <f>C27/B27</f>
        <v>0.5714285714285714</v>
      </c>
    </row>
    <row r="28" spans="1:4" ht="15.75" thickBot="1" x14ac:dyDescent="0.3">
      <c r="A28" s="30" t="s">
        <v>31</v>
      </c>
      <c r="B28" s="31"/>
      <c r="C28" s="31"/>
      <c r="D28" s="32"/>
    </row>
    <row r="29" spans="1:4" ht="15.75" thickBot="1" x14ac:dyDescent="0.3">
      <c r="A29" s="14" t="s">
        <v>2</v>
      </c>
      <c r="B29" s="15" t="s">
        <v>3</v>
      </c>
      <c r="C29" s="15" t="s">
        <v>4</v>
      </c>
      <c r="D29" s="15" t="s">
        <v>5</v>
      </c>
    </row>
    <row r="30" spans="1:4" ht="15.75" thickBot="1" x14ac:dyDescent="0.3">
      <c r="A30" s="24" t="s">
        <v>46</v>
      </c>
      <c r="B30" s="29">
        <v>30</v>
      </c>
      <c r="C30" s="29">
        <v>40</v>
      </c>
      <c r="D30" s="10">
        <f>C30/B30</f>
        <v>1.3333333333333333</v>
      </c>
    </row>
    <row r="31" spans="1:4" ht="15.75" thickBot="1" x14ac:dyDescent="0.3">
      <c r="A31" s="8" t="s">
        <v>37</v>
      </c>
      <c r="B31" s="2">
        <f>SUM(B30)</f>
        <v>30</v>
      </c>
      <c r="C31" s="2">
        <f>SUM(C30)</f>
        <v>40</v>
      </c>
      <c r="D31" s="10">
        <f>C31/B31</f>
        <v>1.3333333333333333</v>
      </c>
    </row>
    <row r="32" spans="1:4" ht="15.75" thickBot="1" x14ac:dyDescent="0.3">
      <c r="A32" s="30" t="s">
        <v>30</v>
      </c>
      <c r="B32" s="31"/>
      <c r="C32" s="31"/>
      <c r="D32" s="32"/>
    </row>
    <row r="33" spans="1:4" ht="15.75" thickBot="1" x14ac:dyDescent="0.3">
      <c r="A33" s="14" t="s">
        <v>2</v>
      </c>
      <c r="B33" s="15" t="s">
        <v>3</v>
      </c>
      <c r="C33" s="15" t="s">
        <v>4</v>
      </c>
      <c r="D33" s="15" t="s">
        <v>5</v>
      </c>
    </row>
    <row r="34" spans="1:4" ht="15.75" thickBot="1" x14ac:dyDescent="0.3">
      <c r="A34" s="16" t="s">
        <v>42</v>
      </c>
      <c r="B34" s="18" t="s">
        <v>33</v>
      </c>
      <c r="C34" s="18" t="s">
        <v>33</v>
      </c>
      <c r="D34" s="18" t="s">
        <v>33</v>
      </c>
    </row>
    <row r="35" spans="1:4" ht="15.75" thickBot="1" x14ac:dyDescent="0.3">
      <c r="A35" s="8" t="s">
        <v>37</v>
      </c>
      <c r="B35" s="18" t="s">
        <v>33</v>
      </c>
      <c r="C35" s="18" t="s">
        <v>33</v>
      </c>
      <c r="D35" s="18" t="s">
        <v>33</v>
      </c>
    </row>
    <row r="36" spans="1:4" ht="15.75" thickBot="1" x14ac:dyDescent="0.3">
      <c r="A36" s="5" t="s">
        <v>43</v>
      </c>
      <c r="B36" s="17">
        <f>SUM(B31,B27,B23,B19,B15,B10,B6)</f>
        <v>305</v>
      </c>
      <c r="C36" s="17">
        <f>SUM(C31,C27,C23,C19,C15,C10,C6)</f>
        <v>438</v>
      </c>
      <c r="D36" s="17">
        <v>91.21</v>
      </c>
    </row>
    <row r="37" spans="1:4" x14ac:dyDescent="0.25">
      <c r="A37" s="34" t="s">
        <v>44</v>
      </c>
      <c r="B37" s="34"/>
      <c r="C37" s="34"/>
      <c r="D37" s="34"/>
    </row>
  </sheetData>
  <mergeCells count="11">
    <mergeCell ref="A1:D1"/>
    <mergeCell ref="A2:D2"/>
    <mergeCell ref="A3:D3"/>
    <mergeCell ref="A7:D7"/>
    <mergeCell ref="A11:D11"/>
    <mergeCell ref="A24:D24"/>
    <mergeCell ref="A32:D32"/>
    <mergeCell ref="A37:D37"/>
    <mergeCell ref="A16:D16"/>
    <mergeCell ref="A28:D28"/>
    <mergeCell ref="A20:D2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47" workbookViewId="0">
      <selection activeCell="A57" sqref="A57:C58"/>
    </sheetView>
  </sheetViews>
  <sheetFormatPr defaultRowHeight="15" x14ac:dyDescent="0.25"/>
  <cols>
    <col min="1" max="1" width="45.140625" bestFit="1" customWidth="1"/>
    <col min="2" max="2" width="10.140625" bestFit="1" customWidth="1"/>
    <col min="4" max="4" width="11.5703125" bestFit="1" customWidth="1"/>
  </cols>
  <sheetData>
    <row r="1" spans="1:4" ht="15.75" thickBot="1" x14ac:dyDescent="0.3">
      <c r="A1" s="33" t="s">
        <v>104</v>
      </c>
      <c r="B1" s="33"/>
      <c r="C1" s="33"/>
      <c r="D1" s="33"/>
    </row>
    <row r="2" spans="1:4" ht="15.75" thickBot="1" x14ac:dyDescent="0.3">
      <c r="A2" s="35" t="s">
        <v>48</v>
      </c>
      <c r="B2" s="36"/>
      <c r="C2" s="36"/>
      <c r="D2" s="37"/>
    </row>
    <row r="3" spans="1:4" ht="15.75" thickBot="1" x14ac:dyDescent="0.3">
      <c r="A3" s="35" t="s">
        <v>1</v>
      </c>
      <c r="B3" s="36"/>
      <c r="C3" s="36"/>
      <c r="D3" s="37"/>
    </row>
    <row r="4" spans="1:4" ht="15.75" thickBot="1" x14ac:dyDescent="0.3">
      <c r="A4" s="1" t="s">
        <v>2</v>
      </c>
      <c r="B4" s="15" t="s">
        <v>3</v>
      </c>
      <c r="C4" s="15" t="s">
        <v>4</v>
      </c>
      <c r="D4" s="15" t="s">
        <v>5</v>
      </c>
    </row>
    <row r="5" spans="1:4" ht="15.75" thickBot="1" x14ac:dyDescent="0.3">
      <c r="A5" s="28" t="s">
        <v>49</v>
      </c>
      <c r="B5" s="25">
        <v>35</v>
      </c>
      <c r="C5" s="25">
        <v>139</v>
      </c>
      <c r="D5" s="11">
        <f>C5/B5</f>
        <v>3.9714285714285715</v>
      </c>
    </row>
    <row r="6" spans="1:4" ht="15.75" thickBot="1" x14ac:dyDescent="0.3">
      <c r="A6" s="28" t="s">
        <v>50</v>
      </c>
      <c r="B6" s="25">
        <v>35</v>
      </c>
      <c r="C6" s="25">
        <v>258</v>
      </c>
      <c r="D6" s="11">
        <f t="shared" ref="D6:D15" si="0">C6/B6</f>
        <v>7.371428571428571</v>
      </c>
    </row>
    <row r="7" spans="1:4" ht="15.75" thickBot="1" x14ac:dyDescent="0.3">
      <c r="A7" s="28" t="s">
        <v>51</v>
      </c>
      <c r="B7" s="25">
        <v>40</v>
      </c>
      <c r="C7" s="25">
        <v>415</v>
      </c>
      <c r="D7" s="11">
        <f t="shared" si="0"/>
        <v>10.375</v>
      </c>
    </row>
    <row r="8" spans="1:4" ht="15.75" thickBot="1" x14ac:dyDescent="0.3">
      <c r="A8" s="28" t="s">
        <v>23</v>
      </c>
      <c r="B8" s="25">
        <v>36</v>
      </c>
      <c r="C8" s="25">
        <v>171</v>
      </c>
      <c r="D8" s="11">
        <f t="shared" si="0"/>
        <v>4.75</v>
      </c>
    </row>
    <row r="9" spans="1:4" ht="15.75" thickBot="1" x14ac:dyDescent="0.3">
      <c r="A9" s="24" t="s">
        <v>41</v>
      </c>
      <c r="B9" s="25">
        <v>36</v>
      </c>
      <c r="C9" s="25">
        <v>318</v>
      </c>
      <c r="D9" s="11">
        <f t="shared" si="0"/>
        <v>8.8333333333333339</v>
      </c>
    </row>
    <row r="10" spans="1:4" ht="15.75" thickBot="1" x14ac:dyDescent="0.3">
      <c r="A10" s="28" t="s">
        <v>36</v>
      </c>
      <c r="B10" s="25">
        <v>40</v>
      </c>
      <c r="C10" s="25">
        <v>417</v>
      </c>
      <c r="D10" s="11">
        <f t="shared" si="0"/>
        <v>10.425000000000001</v>
      </c>
    </row>
    <row r="11" spans="1:4" ht="15.75" thickBot="1" x14ac:dyDescent="0.3">
      <c r="A11" s="28" t="s">
        <v>52</v>
      </c>
      <c r="B11" s="25">
        <v>40</v>
      </c>
      <c r="C11" s="25">
        <v>209</v>
      </c>
      <c r="D11" s="11">
        <f t="shared" si="0"/>
        <v>5.2249999999999996</v>
      </c>
    </row>
    <row r="12" spans="1:4" ht="15.75" thickBot="1" x14ac:dyDescent="0.3">
      <c r="A12" s="28" t="s">
        <v>53</v>
      </c>
      <c r="B12" s="25">
        <v>40</v>
      </c>
      <c r="C12" s="25">
        <v>231</v>
      </c>
      <c r="D12" s="11">
        <f t="shared" si="0"/>
        <v>5.7750000000000004</v>
      </c>
    </row>
    <row r="13" spans="1:4" ht="15.75" thickBot="1" x14ac:dyDescent="0.3">
      <c r="A13" s="24" t="s">
        <v>61</v>
      </c>
      <c r="B13" s="25">
        <v>40</v>
      </c>
      <c r="C13" s="25">
        <v>151</v>
      </c>
      <c r="D13" s="11">
        <f t="shared" si="0"/>
        <v>3.7749999999999999</v>
      </c>
    </row>
    <row r="14" spans="1:4" ht="15.75" thickBot="1" x14ac:dyDescent="0.3">
      <c r="A14" s="28" t="s">
        <v>54</v>
      </c>
      <c r="B14" s="25">
        <v>40</v>
      </c>
      <c r="C14" s="25">
        <v>390</v>
      </c>
      <c r="D14" s="11">
        <f t="shared" si="0"/>
        <v>9.75</v>
      </c>
    </row>
    <row r="15" spans="1:4" ht="15.75" thickBot="1" x14ac:dyDescent="0.3">
      <c r="A15" s="8" t="s">
        <v>37</v>
      </c>
      <c r="B15" s="2">
        <f>SUM(B5:B14)</f>
        <v>382</v>
      </c>
      <c r="C15" s="2">
        <f>SUM(C5:C14)</f>
        <v>2699</v>
      </c>
      <c r="D15" s="11">
        <f t="shared" si="0"/>
        <v>7.0654450261780104</v>
      </c>
    </row>
    <row r="16" spans="1:4" ht="15.75" thickBot="1" x14ac:dyDescent="0.3">
      <c r="A16" s="35" t="s">
        <v>12</v>
      </c>
      <c r="B16" s="36"/>
      <c r="C16" s="36"/>
      <c r="D16" s="37"/>
    </row>
    <row r="17" spans="1:4" ht="15.75" thickBot="1" x14ac:dyDescent="0.3">
      <c r="A17" s="1" t="s">
        <v>2</v>
      </c>
      <c r="B17" s="2" t="s">
        <v>3</v>
      </c>
      <c r="C17" s="2" t="s">
        <v>4</v>
      </c>
      <c r="D17" s="2" t="s">
        <v>5</v>
      </c>
    </row>
    <row r="18" spans="1:4" ht="15.75" thickBot="1" x14ac:dyDescent="0.3">
      <c r="A18" s="28" t="s">
        <v>55</v>
      </c>
      <c r="B18" s="25">
        <v>40</v>
      </c>
      <c r="C18" s="25">
        <v>210</v>
      </c>
      <c r="D18" s="11">
        <f>C18/B18</f>
        <v>5.25</v>
      </c>
    </row>
    <row r="19" spans="1:4" ht="15.75" thickBot="1" x14ac:dyDescent="0.3">
      <c r="A19" s="28" t="s">
        <v>38</v>
      </c>
      <c r="B19" s="25">
        <v>40</v>
      </c>
      <c r="C19" s="25">
        <v>233</v>
      </c>
      <c r="D19" s="11">
        <f t="shared" ref="D19:D21" si="1">C19/B19</f>
        <v>5.8250000000000002</v>
      </c>
    </row>
    <row r="20" spans="1:4" ht="15.75" thickBot="1" x14ac:dyDescent="0.3">
      <c r="A20" s="28" t="s">
        <v>56</v>
      </c>
      <c r="B20" s="25">
        <v>40</v>
      </c>
      <c r="C20" s="25">
        <v>266</v>
      </c>
      <c r="D20" s="11">
        <f t="shared" si="1"/>
        <v>6.65</v>
      </c>
    </row>
    <row r="21" spans="1:4" ht="15.75" thickBot="1" x14ac:dyDescent="0.3">
      <c r="A21" s="8" t="s">
        <v>37</v>
      </c>
      <c r="B21" s="2">
        <f>SUM(B18:B20)</f>
        <v>120</v>
      </c>
      <c r="C21" s="2">
        <f>SUM(C18:C20)</f>
        <v>709</v>
      </c>
      <c r="D21" s="11">
        <f t="shared" si="1"/>
        <v>5.9083333333333332</v>
      </c>
    </row>
    <row r="22" spans="1:4" ht="15.75" thickBot="1" x14ac:dyDescent="0.3">
      <c r="A22" s="35" t="s">
        <v>15</v>
      </c>
      <c r="B22" s="36"/>
      <c r="C22" s="36"/>
      <c r="D22" s="37"/>
    </row>
    <row r="23" spans="1:4" ht="15.75" thickBot="1" x14ac:dyDescent="0.3">
      <c r="A23" s="1" t="s">
        <v>2</v>
      </c>
      <c r="B23" s="2" t="s">
        <v>3</v>
      </c>
      <c r="C23" s="2" t="s">
        <v>4</v>
      </c>
      <c r="D23" s="2" t="s">
        <v>5</v>
      </c>
    </row>
    <row r="24" spans="1:4" ht="15.75" thickBot="1" x14ac:dyDescent="0.3">
      <c r="A24" s="24" t="s">
        <v>62</v>
      </c>
      <c r="B24" s="25">
        <v>15</v>
      </c>
      <c r="C24" s="25">
        <v>27</v>
      </c>
      <c r="D24" s="11">
        <f>C24/B24</f>
        <v>1.8</v>
      </c>
    </row>
    <row r="25" spans="1:4" ht="15.75" thickBot="1" x14ac:dyDescent="0.3">
      <c r="A25" s="24" t="s">
        <v>63</v>
      </c>
      <c r="B25" s="25">
        <v>15</v>
      </c>
      <c r="C25" s="25">
        <v>27</v>
      </c>
      <c r="D25" s="11">
        <f>C25/B25</f>
        <v>1.8</v>
      </c>
    </row>
    <row r="26" spans="1:4" ht="15.75" thickBot="1" x14ac:dyDescent="0.3">
      <c r="A26" s="24" t="s">
        <v>64</v>
      </c>
      <c r="B26" s="25">
        <v>20</v>
      </c>
      <c r="C26" s="25">
        <v>23</v>
      </c>
      <c r="D26" s="11">
        <f t="shared" ref="D26:D32" si="2">C26/B26</f>
        <v>1.1499999999999999</v>
      </c>
    </row>
    <row r="27" spans="1:4" ht="15.75" thickBot="1" x14ac:dyDescent="0.3">
      <c r="A27" s="24" t="s">
        <v>65</v>
      </c>
      <c r="B27" s="25">
        <v>20</v>
      </c>
      <c r="C27" s="25">
        <v>16</v>
      </c>
      <c r="D27" s="11">
        <f t="shared" ref="D27:D28" si="3">C27/B27</f>
        <v>0.8</v>
      </c>
    </row>
    <row r="28" spans="1:4" ht="15.75" thickBot="1" x14ac:dyDescent="0.3">
      <c r="A28" s="24" t="s">
        <v>16</v>
      </c>
      <c r="B28" s="25">
        <v>20</v>
      </c>
      <c r="C28" s="25">
        <v>35</v>
      </c>
      <c r="D28" s="11">
        <f t="shared" si="3"/>
        <v>1.75</v>
      </c>
    </row>
    <row r="29" spans="1:4" ht="15.75" thickBot="1" x14ac:dyDescent="0.3">
      <c r="A29" s="24" t="s">
        <v>17</v>
      </c>
      <c r="B29" s="25">
        <v>20</v>
      </c>
      <c r="C29" s="25">
        <v>42</v>
      </c>
      <c r="D29" s="11">
        <f t="shared" si="2"/>
        <v>2.1</v>
      </c>
    </row>
    <row r="30" spans="1:4" ht="15.75" thickBot="1" x14ac:dyDescent="0.3">
      <c r="A30" s="28" t="s">
        <v>47</v>
      </c>
      <c r="B30" s="25">
        <v>40</v>
      </c>
      <c r="C30" s="25">
        <v>128</v>
      </c>
      <c r="D30" s="11">
        <f t="shared" si="2"/>
        <v>3.2</v>
      </c>
    </row>
    <row r="31" spans="1:4" ht="15.75" thickBot="1" x14ac:dyDescent="0.3">
      <c r="A31" s="28" t="s">
        <v>41</v>
      </c>
      <c r="B31" s="25">
        <v>40</v>
      </c>
      <c r="C31" s="25">
        <v>136</v>
      </c>
      <c r="D31" s="11">
        <f t="shared" si="2"/>
        <v>3.4</v>
      </c>
    </row>
    <row r="32" spans="1:4" ht="15.75" thickBot="1" x14ac:dyDescent="0.3">
      <c r="A32" s="8" t="s">
        <v>37</v>
      </c>
      <c r="B32" s="2">
        <f>SUM(B24:B31)</f>
        <v>190</v>
      </c>
      <c r="C32" s="2">
        <f>SUM(C24:C31)</f>
        <v>434</v>
      </c>
      <c r="D32" s="11">
        <f t="shared" si="2"/>
        <v>2.2842105263157895</v>
      </c>
    </row>
    <row r="33" spans="1:4" ht="15.75" thickBot="1" x14ac:dyDescent="0.3">
      <c r="A33" s="35" t="s">
        <v>22</v>
      </c>
      <c r="B33" s="36"/>
      <c r="C33" s="36"/>
      <c r="D33" s="37"/>
    </row>
    <row r="34" spans="1:4" ht="15.75" thickBot="1" x14ac:dyDescent="0.3">
      <c r="A34" s="1" t="s">
        <v>2</v>
      </c>
      <c r="B34" s="2" t="s">
        <v>3</v>
      </c>
      <c r="C34" s="2" t="s">
        <v>4</v>
      </c>
      <c r="D34" s="2" t="s">
        <v>5</v>
      </c>
    </row>
    <row r="35" spans="1:4" ht="15.75" thickBot="1" x14ac:dyDescent="0.3">
      <c r="A35" s="28" t="s">
        <v>40</v>
      </c>
      <c r="B35" s="25">
        <v>40</v>
      </c>
      <c r="C35" s="25">
        <v>591</v>
      </c>
      <c r="D35" s="11">
        <f>C35/B35</f>
        <v>14.775</v>
      </c>
    </row>
    <row r="36" spans="1:4" ht="15.75" thickBot="1" x14ac:dyDescent="0.3">
      <c r="A36" s="24" t="s">
        <v>41</v>
      </c>
      <c r="B36" s="25">
        <v>40</v>
      </c>
      <c r="C36" s="25">
        <v>147</v>
      </c>
      <c r="D36" s="11">
        <f t="shared" ref="D36:D38" si="4">C36/B36</f>
        <v>3.6749999999999998</v>
      </c>
    </row>
    <row r="37" spans="1:4" ht="15.75" thickBot="1" x14ac:dyDescent="0.3">
      <c r="A37" s="24" t="s">
        <v>66</v>
      </c>
      <c r="B37" s="25">
        <v>40</v>
      </c>
      <c r="C37" s="25">
        <v>135</v>
      </c>
      <c r="D37" s="11">
        <f t="shared" si="4"/>
        <v>3.375</v>
      </c>
    </row>
    <row r="38" spans="1:4" ht="15.75" thickBot="1" x14ac:dyDescent="0.3">
      <c r="A38" s="8" t="s">
        <v>37</v>
      </c>
      <c r="B38" s="2">
        <f>SUM(B35:B37)</f>
        <v>120</v>
      </c>
      <c r="C38" s="2">
        <f>SUM(C35:C37)</f>
        <v>873</v>
      </c>
      <c r="D38" s="11">
        <f t="shared" si="4"/>
        <v>7.2750000000000004</v>
      </c>
    </row>
    <row r="39" spans="1:4" ht="15.75" thickBot="1" x14ac:dyDescent="0.3">
      <c r="A39" s="35" t="s">
        <v>24</v>
      </c>
      <c r="B39" s="36"/>
      <c r="C39" s="36"/>
      <c r="D39" s="37"/>
    </row>
    <row r="40" spans="1:4" ht="15.75" thickBot="1" x14ac:dyDescent="0.3">
      <c r="A40" s="1" t="s">
        <v>2</v>
      </c>
      <c r="B40" s="2" t="s">
        <v>3</v>
      </c>
      <c r="C40" s="2" t="s">
        <v>4</v>
      </c>
      <c r="D40" s="2" t="s">
        <v>5</v>
      </c>
    </row>
    <row r="41" spans="1:4" ht="15.75" thickBot="1" x14ac:dyDescent="0.3">
      <c r="A41" s="28" t="s">
        <v>40</v>
      </c>
      <c r="B41" s="25">
        <v>40</v>
      </c>
      <c r="C41" s="25">
        <v>455</v>
      </c>
      <c r="D41" s="11">
        <f t="shared" ref="D41:D43" si="5">C41/B41</f>
        <v>11.375</v>
      </c>
    </row>
    <row r="42" spans="1:4" ht="15.75" thickBot="1" x14ac:dyDescent="0.3">
      <c r="A42" s="28" t="s">
        <v>57</v>
      </c>
      <c r="B42" s="25">
        <v>40</v>
      </c>
      <c r="C42" s="25">
        <v>335</v>
      </c>
      <c r="D42" s="11">
        <f t="shared" si="5"/>
        <v>8.375</v>
      </c>
    </row>
    <row r="43" spans="1:4" ht="15.75" thickBot="1" x14ac:dyDescent="0.3">
      <c r="A43" s="28" t="s">
        <v>58</v>
      </c>
      <c r="B43" s="25">
        <v>40</v>
      </c>
      <c r="C43" s="25">
        <v>214</v>
      </c>
      <c r="D43" s="11">
        <f t="shared" si="5"/>
        <v>5.35</v>
      </c>
    </row>
    <row r="44" spans="1:4" ht="15.75" thickBot="1" x14ac:dyDescent="0.3">
      <c r="A44" s="8" t="s">
        <v>37</v>
      </c>
      <c r="B44" s="2">
        <f>SUM(B41:B43)</f>
        <v>120</v>
      </c>
      <c r="C44" s="2">
        <f>SUM(C41:C43)</f>
        <v>1004</v>
      </c>
      <c r="D44" s="11">
        <f t="shared" ref="D44" si="6">C44/B44</f>
        <v>8.3666666666666671</v>
      </c>
    </row>
    <row r="45" spans="1:4" ht="15.75" thickBot="1" x14ac:dyDescent="0.3">
      <c r="A45" s="35" t="s">
        <v>28</v>
      </c>
      <c r="B45" s="36"/>
      <c r="C45" s="36"/>
      <c r="D45" s="37"/>
    </row>
    <row r="46" spans="1:4" ht="15.75" thickBot="1" x14ac:dyDescent="0.3">
      <c r="A46" s="1" t="s">
        <v>2</v>
      </c>
      <c r="B46" s="2" t="s">
        <v>3</v>
      </c>
      <c r="C46" s="2" t="s">
        <v>4</v>
      </c>
      <c r="D46" s="2" t="s">
        <v>5</v>
      </c>
    </row>
    <row r="47" spans="1:4" ht="15.75" thickBot="1" x14ac:dyDescent="0.3">
      <c r="A47" s="24" t="s">
        <v>67</v>
      </c>
      <c r="B47" s="25">
        <v>35</v>
      </c>
      <c r="C47" s="25">
        <v>107</v>
      </c>
      <c r="D47" s="11">
        <f>C47/B47</f>
        <v>3.0571428571428569</v>
      </c>
    </row>
    <row r="48" spans="1:4" ht="15.75" thickBot="1" x14ac:dyDescent="0.3">
      <c r="A48" s="8" t="s">
        <v>37</v>
      </c>
      <c r="B48" s="2">
        <f>SUM(B47)</f>
        <v>35</v>
      </c>
      <c r="C48" s="2">
        <f>SUM(C47)</f>
        <v>107</v>
      </c>
      <c r="D48" s="11">
        <f>C48/B48</f>
        <v>3.0571428571428569</v>
      </c>
    </row>
    <row r="49" spans="1:4" ht="15.75" thickBot="1" x14ac:dyDescent="0.3">
      <c r="A49" s="35" t="s">
        <v>29</v>
      </c>
      <c r="B49" s="36"/>
      <c r="C49" s="36"/>
      <c r="D49" s="37"/>
    </row>
    <row r="50" spans="1:4" ht="15.75" thickBot="1" x14ac:dyDescent="0.3">
      <c r="A50" s="1" t="s">
        <v>2</v>
      </c>
      <c r="B50" s="2" t="s">
        <v>3</v>
      </c>
      <c r="C50" s="2" t="s">
        <v>4</v>
      </c>
      <c r="D50" s="2" t="s">
        <v>5</v>
      </c>
    </row>
    <row r="51" spans="1:4" ht="15.75" thickBot="1" x14ac:dyDescent="0.3">
      <c r="A51" s="28" t="s">
        <v>40</v>
      </c>
      <c r="B51" s="25">
        <v>38</v>
      </c>
      <c r="C51" s="25">
        <v>190</v>
      </c>
      <c r="D51" s="11">
        <f t="shared" ref="D51:D53" si="7">C51/B51</f>
        <v>5</v>
      </c>
    </row>
    <row r="52" spans="1:4" ht="15.75" thickBot="1" x14ac:dyDescent="0.3">
      <c r="A52" s="28" t="s">
        <v>51</v>
      </c>
      <c r="B52" s="25">
        <v>38</v>
      </c>
      <c r="C52" s="25">
        <v>88</v>
      </c>
      <c r="D52" s="11">
        <f t="shared" si="7"/>
        <v>2.3157894736842106</v>
      </c>
    </row>
    <row r="53" spans="1:4" ht="15.75" thickBot="1" x14ac:dyDescent="0.3">
      <c r="A53" s="28" t="s">
        <v>59</v>
      </c>
      <c r="B53" s="25">
        <v>38</v>
      </c>
      <c r="C53" s="25">
        <v>40</v>
      </c>
      <c r="D53" s="11">
        <f t="shared" si="7"/>
        <v>1.0526315789473684</v>
      </c>
    </row>
    <row r="54" spans="1:4" ht="15.75" thickBot="1" x14ac:dyDescent="0.3">
      <c r="A54" s="8" t="s">
        <v>37</v>
      </c>
      <c r="B54" s="2">
        <f>SUM(B51:B53)</f>
        <v>114</v>
      </c>
      <c r="C54" s="2">
        <f>SUM(C51:C53)</f>
        <v>318</v>
      </c>
      <c r="D54" s="11">
        <f t="shared" ref="D54" si="8">C54/B54</f>
        <v>2.7894736842105261</v>
      </c>
    </row>
    <row r="55" spans="1:4" ht="15.75" thickBot="1" x14ac:dyDescent="0.3">
      <c r="A55" s="35" t="s">
        <v>34</v>
      </c>
      <c r="B55" s="36"/>
      <c r="C55" s="36"/>
      <c r="D55" s="37"/>
    </row>
    <row r="56" spans="1:4" ht="15.75" thickBot="1" x14ac:dyDescent="0.3">
      <c r="A56" s="1" t="s">
        <v>2</v>
      </c>
      <c r="B56" s="2" t="s">
        <v>3</v>
      </c>
      <c r="C56" s="2" t="s">
        <v>4</v>
      </c>
      <c r="D56" s="2" t="s">
        <v>5</v>
      </c>
    </row>
    <row r="57" spans="1:4" ht="15.75" thickBot="1" x14ac:dyDescent="0.3">
      <c r="A57" s="24" t="s">
        <v>107</v>
      </c>
      <c r="B57" s="25">
        <v>20</v>
      </c>
      <c r="C57" s="25">
        <v>605</v>
      </c>
      <c r="D57" s="11">
        <f t="shared" ref="D57:D60" si="9">C57/B57</f>
        <v>30.25</v>
      </c>
    </row>
    <row r="58" spans="1:4" ht="15.75" thickBot="1" x14ac:dyDescent="0.3">
      <c r="A58" s="24" t="s">
        <v>23</v>
      </c>
      <c r="B58" s="25">
        <v>20</v>
      </c>
      <c r="C58" s="25">
        <v>81</v>
      </c>
      <c r="D58" s="11">
        <f t="shared" si="9"/>
        <v>4.05</v>
      </c>
    </row>
    <row r="59" spans="1:4" ht="15.75" thickBot="1" x14ac:dyDescent="0.3">
      <c r="A59" s="28" t="s">
        <v>52</v>
      </c>
      <c r="B59" s="25">
        <v>40</v>
      </c>
      <c r="C59" s="25">
        <v>688</v>
      </c>
      <c r="D59" s="11">
        <f t="shared" si="9"/>
        <v>17.2</v>
      </c>
    </row>
    <row r="60" spans="1:4" ht="15.75" thickBot="1" x14ac:dyDescent="0.3">
      <c r="A60" s="28" t="s">
        <v>59</v>
      </c>
      <c r="B60" s="25">
        <v>40</v>
      </c>
      <c r="C60" s="25">
        <v>234</v>
      </c>
      <c r="D60" s="11">
        <f t="shared" si="9"/>
        <v>5.85</v>
      </c>
    </row>
    <row r="61" spans="1:4" ht="15.75" thickBot="1" x14ac:dyDescent="0.3">
      <c r="A61" s="4" t="s">
        <v>37</v>
      </c>
      <c r="B61" s="2">
        <f>SUM(B57:B60)</f>
        <v>120</v>
      </c>
      <c r="C61" s="2">
        <f>SUM(C57:C60)</f>
        <v>1608</v>
      </c>
      <c r="D61" s="11">
        <f>C61/B61</f>
        <v>13.4</v>
      </c>
    </row>
    <row r="62" spans="1:4" ht="15.75" thickBot="1" x14ac:dyDescent="0.3">
      <c r="A62" s="35" t="s">
        <v>30</v>
      </c>
      <c r="B62" s="36"/>
      <c r="C62" s="36"/>
      <c r="D62" s="37"/>
    </row>
    <row r="63" spans="1:4" ht="15.75" thickBot="1" x14ac:dyDescent="0.3">
      <c r="A63" s="1" t="s">
        <v>2</v>
      </c>
      <c r="B63" s="2" t="s">
        <v>3</v>
      </c>
      <c r="C63" s="2" t="s">
        <v>4</v>
      </c>
      <c r="D63" s="2" t="s">
        <v>5</v>
      </c>
    </row>
    <row r="64" spans="1:4" ht="15.75" thickBot="1" x14ac:dyDescent="0.3">
      <c r="A64" s="16" t="s">
        <v>40</v>
      </c>
      <c r="B64" s="18" t="s">
        <v>33</v>
      </c>
      <c r="C64" s="18" t="s">
        <v>33</v>
      </c>
      <c r="D64" s="18" t="s">
        <v>33</v>
      </c>
    </row>
    <row r="65" spans="1:4" ht="15.75" thickBot="1" x14ac:dyDescent="0.3">
      <c r="A65" s="16" t="s">
        <v>60</v>
      </c>
      <c r="B65" s="18" t="s">
        <v>33</v>
      </c>
      <c r="C65" s="18" t="s">
        <v>33</v>
      </c>
      <c r="D65" s="18" t="s">
        <v>33</v>
      </c>
    </row>
    <row r="66" spans="1:4" ht="15.75" thickBot="1" x14ac:dyDescent="0.3">
      <c r="A66" s="16" t="s">
        <v>52</v>
      </c>
      <c r="B66" s="18" t="s">
        <v>33</v>
      </c>
      <c r="C66" s="18" t="s">
        <v>33</v>
      </c>
      <c r="D66" s="18" t="s">
        <v>33</v>
      </c>
    </row>
    <row r="67" spans="1:4" ht="15.75" thickBot="1" x14ac:dyDescent="0.3">
      <c r="A67" s="16" t="s">
        <v>59</v>
      </c>
      <c r="B67" s="21" t="s">
        <v>33</v>
      </c>
      <c r="C67" s="21" t="s">
        <v>33</v>
      </c>
      <c r="D67" s="21" t="s">
        <v>33</v>
      </c>
    </row>
    <row r="68" spans="1:4" ht="15.75" thickBot="1" x14ac:dyDescent="0.3">
      <c r="A68" s="4" t="s">
        <v>37</v>
      </c>
      <c r="B68" s="18" t="s">
        <v>33</v>
      </c>
      <c r="C68" s="18" t="s">
        <v>33</v>
      </c>
      <c r="D68" s="18" t="s">
        <v>33</v>
      </c>
    </row>
    <row r="69" spans="1:4" ht="15.75" thickBot="1" x14ac:dyDescent="0.3">
      <c r="A69" s="19" t="s">
        <v>43</v>
      </c>
      <c r="B69" s="20">
        <f>SUM(B61,B54,B48,B44,B38,B32,B21,B15)</f>
        <v>1201</v>
      </c>
      <c r="C69" s="20">
        <f>SUM(C61,C54,C48,C44,C38,C32,C21,C15)</f>
        <v>7752</v>
      </c>
      <c r="D69" s="22">
        <f>C69/B69</f>
        <v>6.454621149042465</v>
      </c>
    </row>
    <row r="70" spans="1:4" x14ac:dyDescent="0.25">
      <c r="A70" s="34" t="s">
        <v>44</v>
      </c>
      <c r="B70" s="34"/>
      <c r="C70" s="34"/>
      <c r="D70" s="34"/>
    </row>
  </sheetData>
  <mergeCells count="12">
    <mergeCell ref="A39:D39"/>
    <mergeCell ref="A33:D33"/>
    <mergeCell ref="A1:D1"/>
    <mergeCell ref="A2:D2"/>
    <mergeCell ref="A3:D3"/>
    <mergeCell ref="A16:D16"/>
    <mergeCell ref="A22:D22"/>
    <mergeCell ref="A45:D45"/>
    <mergeCell ref="A49:D49"/>
    <mergeCell ref="A55:D55"/>
    <mergeCell ref="A62:D62"/>
    <mergeCell ref="A70:D7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51" sqref="A51"/>
    </sheetView>
  </sheetViews>
  <sheetFormatPr defaultRowHeight="15" x14ac:dyDescent="0.25"/>
  <cols>
    <col min="1" max="1" width="77" bestFit="1" customWidth="1"/>
    <col min="4" max="4" width="9.5703125" bestFit="1" customWidth="1"/>
  </cols>
  <sheetData>
    <row r="1" spans="1:4" ht="15.75" thickBot="1" x14ac:dyDescent="0.3">
      <c r="A1" s="33" t="s">
        <v>103</v>
      </c>
      <c r="B1" s="33"/>
      <c r="C1" s="33"/>
      <c r="D1" s="33"/>
    </row>
    <row r="2" spans="1:4" ht="15.75" thickBot="1" x14ac:dyDescent="0.3">
      <c r="A2" s="30" t="s">
        <v>68</v>
      </c>
      <c r="B2" s="31"/>
      <c r="C2" s="31"/>
      <c r="D2" s="32"/>
    </row>
    <row r="3" spans="1:4" ht="15.75" thickBot="1" x14ac:dyDescent="0.3">
      <c r="A3" s="30" t="s">
        <v>1</v>
      </c>
      <c r="B3" s="31"/>
      <c r="C3" s="31"/>
      <c r="D3" s="32"/>
    </row>
    <row r="4" spans="1:4" ht="15.75" thickBot="1" x14ac:dyDescent="0.3">
      <c r="A4" s="1" t="s">
        <v>2</v>
      </c>
      <c r="B4" s="2" t="s">
        <v>3</v>
      </c>
      <c r="C4" s="2" t="s">
        <v>4</v>
      </c>
      <c r="D4" s="2" t="s">
        <v>5</v>
      </c>
    </row>
    <row r="5" spans="1:4" ht="15.75" thickBot="1" x14ac:dyDescent="0.3">
      <c r="A5" s="24" t="s">
        <v>91</v>
      </c>
      <c r="B5" s="25">
        <v>32</v>
      </c>
      <c r="C5" s="25">
        <v>447</v>
      </c>
      <c r="D5" s="11">
        <f t="shared" ref="D5:D29" si="0">C5/B5</f>
        <v>13.96875</v>
      </c>
    </row>
    <row r="6" spans="1:4" ht="15.75" thickBot="1" x14ac:dyDescent="0.3">
      <c r="A6" s="24" t="s">
        <v>92</v>
      </c>
      <c r="B6" s="25">
        <v>32</v>
      </c>
      <c r="C6" s="25">
        <v>139</v>
      </c>
      <c r="D6" s="11">
        <f t="shared" si="0"/>
        <v>4.34375</v>
      </c>
    </row>
    <row r="7" spans="1:4" ht="15.75" thickBot="1" x14ac:dyDescent="0.3">
      <c r="A7" s="24" t="s">
        <v>69</v>
      </c>
      <c r="B7" s="25">
        <v>32</v>
      </c>
      <c r="C7" s="25">
        <v>293</v>
      </c>
      <c r="D7" s="11">
        <f t="shared" si="0"/>
        <v>9.15625</v>
      </c>
    </row>
    <row r="8" spans="1:4" ht="15.75" thickBot="1" x14ac:dyDescent="0.3">
      <c r="A8" s="24" t="s">
        <v>93</v>
      </c>
      <c r="B8" s="25">
        <v>32</v>
      </c>
      <c r="C8" s="25">
        <v>403</v>
      </c>
      <c r="D8" s="11">
        <f>C8/B8</f>
        <v>12.59375</v>
      </c>
    </row>
    <row r="9" spans="1:4" ht="15.75" thickBot="1" x14ac:dyDescent="0.3">
      <c r="A9" s="24" t="s">
        <v>94</v>
      </c>
      <c r="B9" s="25">
        <v>32</v>
      </c>
      <c r="C9" s="25">
        <v>252</v>
      </c>
      <c r="D9" s="11">
        <f t="shared" si="0"/>
        <v>7.875</v>
      </c>
    </row>
    <row r="10" spans="1:4" ht="15.75" thickBot="1" x14ac:dyDescent="0.3">
      <c r="A10" s="28" t="s">
        <v>70</v>
      </c>
      <c r="B10" s="25">
        <v>32</v>
      </c>
      <c r="C10" s="25">
        <v>375</v>
      </c>
      <c r="D10" s="11">
        <f t="shared" si="0"/>
        <v>11.71875</v>
      </c>
    </row>
    <row r="11" spans="1:4" ht="15.75" thickBot="1" x14ac:dyDescent="0.3">
      <c r="A11" s="28" t="s">
        <v>71</v>
      </c>
      <c r="B11" s="25">
        <v>32</v>
      </c>
      <c r="C11" s="25">
        <v>80</v>
      </c>
      <c r="D11" s="11">
        <f t="shared" si="0"/>
        <v>2.5</v>
      </c>
    </row>
    <row r="12" spans="1:4" ht="15.75" thickBot="1" x14ac:dyDescent="0.3">
      <c r="A12" s="28" t="s">
        <v>72</v>
      </c>
      <c r="B12" s="25">
        <v>32</v>
      </c>
      <c r="C12" s="25">
        <v>129</v>
      </c>
      <c r="D12" s="11">
        <f t="shared" si="0"/>
        <v>4.03125</v>
      </c>
    </row>
    <row r="13" spans="1:4" ht="15.75" thickBot="1" x14ac:dyDescent="0.3">
      <c r="A13" s="28" t="s">
        <v>73</v>
      </c>
      <c r="B13" s="25">
        <v>32</v>
      </c>
      <c r="C13" s="25">
        <v>115</v>
      </c>
      <c r="D13" s="11">
        <f t="shared" si="0"/>
        <v>3.59375</v>
      </c>
    </row>
    <row r="14" spans="1:4" ht="15.75" thickBot="1" x14ac:dyDescent="0.3">
      <c r="A14" s="28" t="s">
        <v>74</v>
      </c>
      <c r="B14" s="25">
        <v>32</v>
      </c>
      <c r="C14" s="25">
        <v>1159</v>
      </c>
      <c r="D14" s="11">
        <f t="shared" si="0"/>
        <v>36.21875</v>
      </c>
    </row>
    <row r="15" spans="1:4" ht="15.75" thickBot="1" x14ac:dyDescent="0.3">
      <c r="A15" s="24" t="s">
        <v>95</v>
      </c>
      <c r="B15" s="25">
        <v>30</v>
      </c>
      <c r="C15" s="25">
        <v>20</v>
      </c>
      <c r="D15" s="11">
        <f t="shared" si="0"/>
        <v>0.66666666666666663</v>
      </c>
    </row>
    <row r="16" spans="1:4" ht="15.75" thickBot="1" x14ac:dyDescent="0.3">
      <c r="A16" s="24" t="s">
        <v>97</v>
      </c>
      <c r="B16" s="25">
        <v>30</v>
      </c>
      <c r="C16" s="25">
        <v>15</v>
      </c>
      <c r="D16" s="11">
        <f t="shared" si="0"/>
        <v>0.5</v>
      </c>
    </row>
    <row r="17" spans="1:4" ht="15.75" thickBot="1" x14ac:dyDescent="0.3">
      <c r="A17" s="24" t="s">
        <v>98</v>
      </c>
      <c r="B17" s="25">
        <v>30</v>
      </c>
      <c r="C17" s="25">
        <v>20</v>
      </c>
      <c r="D17" s="11">
        <f t="shared" si="0"/>
        <v>0.66666666666666663</v>
      </c>
    </row>
    <row r="18" spans="1:4" ht="15.75" thickBot="1" x14ac:dyDescent="0.3">
      <c r="A18" s="24" t="s">
        <v>96</v>
      </c>
      <c r="B18" s="25">
        <v>30</v>
      </c>
      <c r="C18" s="38">
        <v>14</v>
      </c>
      <c r="D18" s="11">
        <f t="shared" si="0"/>
        <v>0.46666666666666667</v>
      </c>
    </row>
    <row r="19" spans="1:4" ht="15.75" thickBot="1" x14ac:dyDescent="0.3">
      <c r="A19" s="24" t="s">
        <v>99</v>
      </c>
      <c r="B19" s="25">
        <v>8</v>
      </c>
      <c r="C19" s="25">
        <v>705</v>
      </c>
      <c r="D19" s="11">
        <f t="shared" si="0"/>
        <v>88.125</v>
      </c>
    </row>
    <row r="20" spans="1:4" ht="15.75" thickBot="1" x14ac:dyDescent="0.3">
      <c r="A20" s="24" t="s">
        <v>100</v>
      </c>
      <c r="B20" s="25">
        <v>8</v>
      </c>
      <c r="C20" s="25">
        <v>603</v>
      </c>
      <c r="D20" s="11">
        <f t="shared" si="0"/>
        <v>75.375</v>
      </c>
    </row>
    <row r="21" spans="1:4" ht="15.75" thickBot="1" x14ac:dyDescent="0.3">
      <c r="A21" s="24" t="s">
        <v>75</v>
      </c>
      <c r="B21" s="25">
        <v>8</v>
      </c>
      <c r="C21" s="25">
        <v>472</v>
      </c>
      <c r="D21" s="11">
        <f t="shared" si="0"/>
        <v>59</v>
      </c>
    </row>
    <row r="22" spans="1:4" ht="15.75" thickBot="1" x14ac:dyDescent="0.3">
      <c r="A22" s="24" t="s">
        <v>101</v>
      </c>
      <c r="B22" s="25">
        <v>8</v>
      </c>
      <c r="C22" s="25">
        <v>549</v>
      </c>
      <c r="D22" s="11">
        <f t="shared" si="0"/>
        <v>68.625</v>
      </c>
    </row>
    <row r="23" spans="1:4" ht="15.75" thickBot="1" x14ac:dyDescent="0.3">
      <c r="A23" s="24" t="s">
        <v>102</v>
      </c>
      <c r="B23" s="25">
        <v>8</v>
      </c>
      <c r="C23" s="25">
        <v>320</v>
      </c>
      <c r="D23" s="11">
        <f t="shared" si="0"/>
        <v>40</v>
      </c>
    </row>
    <row r="24" spans="1:4" ht="15.75" thickBot="1" x14ac:dyDescent="0.3">
      <c r="A24" s="28" t="s">
        <v>76</v>
      </c>
      <c r="B24" s="25">
        <v>8</v>
      </c>
      <c r="C24" s="25">
        <v>354</v>
      </c>
      <c r="D24" s="11">
        <f t="shared" si="0"/>
        <v>44.25</v>
      </c>
    </row>
    <row r="25" spans="1:4" ht="15.75" thickBot="1" x14ac:dyDescent="0.3">
      <c r="A25" s="28" t="s">
        <v>77</v>
      </c>
      <c r="B25" s="25">
        <v>8</v>
      </c>
      <c r="C25" s="25">
        <v>175</v>
      </c>
      <c r="D25" s="11">
        <f t="shared" si="0"/>
        <v>21.875</v>
      </c>
    </row>
    <row r="26" spans="1:4" ht="15.75" thickBot="1" x14ac:dyDescent="0.3">
      <c r="A26" s="28" t="s">
        <v>78</v>
      </c>
      <c r="B26" s="25">
        <v>8</v>
      </c>
      <c r="C26" s="25">
        <v>195</v>
      </c>
      <c r="D26" s="11">
        <f t="shared" si="0"/>
        <v>24.375</v>
      </c>
    </row>
    <row r="27" spans="1:4" ht="15.75" thickBot="1" x14ac:dyDescent="0.3">
      <c r="A27" s="28" t="s">
        <v>79</v>
      </c>
      <c r="B27" s="25">
        <v>8</v>
      </c>
      <c r="C27" s="25">
        <v>454</v>
      </c>
      <c r="D27" s="11">
        <f t="shared" si="0"/>
        <v>56.75</v>
      </c>
    </row>
    <row r="28" spans="1:4" ht="15.75" thickBot="1" x14ac:dyDescent="0.3">
      <c r="A28" s="28" t="s">
        <v>80</v>
      </c>
      <c r="B28" s="25">
        <v>8</v>
      </c>
      <c r="C28" s="25">
        <v>627</v>
      </c>
      <c r="D28" s="11">
        <f t="shared" si="0"/>
        <v>78.375</v>
      </c>
    </row>
    <row r="29" spans="1:4" ht="15.75" thickBot="1" x14ac:dyDescent="0.3">
      <c r="A29" s="8" t="s">
        <v>37</v>
      </c>
      <c r="B29" s="2">
        <f>SUM(B5:B28)</f>
        <v>520</v>
      </c>
      <c r="C29" s="2">
        <f>SUM(C5:C28)</f>
        <v>7915</v>
      </c>
      <c r="D29" s="11">
        <f t="shared" si="0"/>
        <v>15.221153846153847</v>
      </c>
    </row>
    <row r="30" spans="1:4" ht="15.75" thickBot="1" x14ac:dyDescent="0.3">
      <c r="A30" s="30" t="s">
        <v>12</v>
      </c>
      <c r="B30" s="31"/>
      <c r="C30" s="31"/>
      <c r="D30" s="32"/>
    </row>
    <row r="31" spans="1:4" ht="15.75" thickBot="1" x14ac:dyDescent="0.3">
      <c r="A31" s="1" t="s">
        <v>2</v>
      </c>
      <c r="B31" s="2" t="s">
        <v>3</v>
      </c>
      <c r="C31" s="2" t="s">
        <v>4</v>
      </c>
      <c r="D31" s="2" t="s">
        <v>5</v>
      </c>
    </row>
    <row r="32" spans="1:4" ht="15.75" thickBot="1" x14ac:dyDescent="0.3">
      <c r="A32" s="28" t="s">
        <v>81</v>
      </c>
      <c r="B32" s="25">
        <v>32</v>
      </c>
      <c r="C32" s="25">
        <v>370</v>
      </c>
      <c r="D32" s="11">
        <f>C32/B32</f>
        <v>11.5625</v>
      </c>
    </row>
    <row r="33" spans="1:4" ht="15.75" thickBot="1" x14ac:dyDescent="0.3">
      <c r="A33" s="28" t="s">
        <v>82</v>
      </c>
      <c r="B33" s="25">
        <v>32</v>
      </c>
      <c r="C33" s="25">
        <v>188</v>
      </c>
      <c r="D33" s="11">
        <f t="shared" ref="D33:D40" si="1">C33/B33</f>
        <v>5.875</v>
      </c>
    </row>
    <row r="34" spans="1:4" ht="15.75" thickBot="1" x14ac:dyDescent="0.3">
      <c r="A34" s="28" t="s">
        <v>83</v>
      </c>
      <c r="B34" s="25">
        <v>32</v>
      </c>
      <c r="C34" s="25">
        <v>147</v>
      </c>
      <c r="D34" s="11">
        <f t="shared" si="1"/>
        <v>4.59375</v>
      </c>
    </row>
    <row r="35" spans="1:4" ht="15.75" thickBot="1" x14ac:dyDescent="0.3">
      <c r="A35" s="28" t="s">
        <v>84</v>
      </c>
      <c r="B35" s="25">
        <v>32</v>
      </c>
      <c r="C35" s="25">
        <v>307</v>
      </c>
      <c r="D35" s="11">
        <f t="shared" si="1"/>
        <v>9.59375</v>
      </c>
    </row>
    <row r="36" spans="1:4" ht="15.75" thickBot="1" x14ac:dyDescent="0.3">
      <c r="A36" s="28" t="s">
        <v>85</v>
      </c>
      <c r="B36" s="25">
        <v>8</v>
      </c>
      <c r="C36" s="25">
        <v>579</v>
      </c>
      <c r="D36" s="11">
        <f t="shared" si="1"/>
        <v>72.375</v>
      </c>
    </row>
    <row r="37" spans="1:4" ht="15.75" thickBot="1" x14ac:dyDescent="0.3">
      <c r="A37" s="28" t="s">
        <v>86</v>
      </c>
      <c r="B37" s="25">
        <v>8</v>
      </c>
      <c r="C37" s="25">
        <v>560</v>
      </c>
      <c r="D37" s="11">
        <f t="shared" si="1"/>
        <v>70</v>
      </c>
    </row>
    <row r="38" spans="1:4" ht="15.75" thickBot="1" x14ac:dyDescent="0.3">
      <c r="A38" s="28" t="s">
        <v>87</v>
      </c>
      <c r="B38" s="25">
        <v>8</v>
      </c>
      <c r="C38" s="25">
        <v>450</v>
      </c>
      <c r="D38" s="11">
        <f t="shared" si="1"/>
        <v>56.25</v>
      </c>
    </row>
    <row r="39" spans="1:4" ht="15.75" thickBot="1" x14ac:dyDescent="0.3">
      <c r="A39" s="28" t="s">
        <v>88</v>
      </c>
      <c r="B39" s="25">
        <v>8</v>
      </c>
      <c r="C39" s="25">
        <v>263</v>
      </c>
      <c r="D39" s="11">
        <f t="shared" si="1"/>
        <v>32.875</v>
      </c>
    </row>
    <row r="40" spans="1:4" ht="15.75" thickBot="1" x14ac:dyDescent="0.3">
      <c r="A40" s="8" t="s">
        <v>37</v>
      </c>
      <c r="B40" s="2">
        <f>SUM(B32:B39)</f>
        <v>160</v>
      </c>
      <c r="C40" s="2">
        <f>SUM(C32:C39)</f>
        <v>2864</v>
      </c>
      <c r="D40" s="11">
        <f t="shared" si="1"/>
        <v>17.899999999999999</v>
      </c>
    </row>
    <row r="41" spans="1:4" ht="15.75" thickBot="1" x14ac:dyDescent="0.3">
      <c r="A41" s="30" t="s">
        <v>15</v>
      </c>
      <c r="B41" s="31"/>
      <c r="C41" s="31"/>
      <c r="D41" s="32"/>
    </row>
    <row r="42" spans="1:4" ht="15.75" thickBot="1" x14ac:dyDescent="0.3">
      <c r="A42" s="1" t="s">
        <v>2</v>
      </c>
      <c r="B42" s="2" t="s">
        <v>3</v>
      </c>
      <c r="C42" s="2" t="s">
        <v>4</v>
      </c>
      <c r="D42" s="2" t="s">
        <v>5</v>
      </c>
    </row>
    <row r="43" spans="1:4" ht="15.75" thickBot="1" x14ac:dyDescent="0.3">
      <c r="A43" s="28" t="s">
        <v>89</v>
      </c>
      <c r="B43" s="25">
        <v>28</v>
      </c>
      <c r="C43" s="25">
        <v>66</v>
      </c>
      <c r="D43" s="11">
        <f>C43/B43</f>
        <v>2.3571428571428572</v>
      </c>
    </row>
    <row r="44" spans="1:4" ht="15.75" thickBot="1" x14ac:dyDescent="0.3">
      <c r="A44" s="28" t="s">
        <v>90</v>
      </c>
      <c r="B44" s="25">
        <v>7</v>
      </c>
      <c r="C44" s="25">
        <v>369</v>
      </c>
      <c r="D44" s="11">
        <f t="shared" ref="D44:D45" si="2">C44/B44</f>
        <v>52.714285714285715</v>
      </c>
    </row>
    <row r="45" spans="1:4" ht="15.75" thickBot="1" x14ac:dyDescent="0.3">
      <c r="A45" s="8" t="s">
        <v>37</v>
      </c>
      <c r="B45" s="2">
        <f>SUM(B43:B44)</f>
        <v>35</v>
      </c>
      <c r="C45" s="2">
        <f>SUM(C43:C44)</f>
        <v>435</v>
      </c>
      <c r="D45" s="11">
        <f t="shared" si="2"/>
        <v>12.428571428571429</v>
      </c>
    </row>
    <row r="46" spans="1:4" ht="15.75" thickBot="1" x14ac:dyDescent="0.3">
      <c r="A46" s="23" t="s">
        <v>43</v>
      </c>
      <c r="B46" s="6">
        <f>SUM(B45,B40,B29)</f>
        <v>715</v>
      </c>
      <c r="C46" s="6">
        <f>SUM(C45,C40,C29)</f>
        <v>11214</v>
      </c>
      <c r="D46" s="13">
        <f>C46/B46</f>
        <v>15.683916083916085</v>
      </c>
    </row>
  </sheetData>
  <mergeCells count="5">
    <mergeCell ref="A1:D1"/>
    <mergeCell ref="A2:D2"/>
    <mergeCell ref="A3:D3"/>
    <mergeCell ref="A30:D30"/>
    <mergeCell ref="A41:D4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INTEGRADO</vt:lpstr>
      <vt:lpstr>PROEJA</vt:lpstr>
      <vt:lpstr>SUBSEQUENTE</vt:lpstr>
      <vt:lpstr>GRADUAÇÃO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 Sant Anna Borges</dc:creator>
  <cp:lastModifiedBy>Natan Sant Anna Borges</cp:lastModifiedBy>
  <dcterms:created xsi:type="dcterms:W3CDTF">2015-03-06T13:35:52Z</dcterms:created>
  <dcterms:modified xsi:type="dcterms:W3CDTF">2015-03-26T23:41:10Z</dcterms:modified>
</cp:coreProperties>
</file>