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activeTab="2"/>
  </bookViews>
  <sheets>
    <sheet name="PROEJA" sheetId="2" r:id="rId1"/>
    <sheet name="SUBSEQUENTE" sheetId="3" r:id="rId2"/>
    <sheet name="GRADUAÇÃO" sheetId="4" r:id="rId3"/>
    <sheet name="ESPECIALIZAÇÃO" sheetId="5" r:id="rId4"/>
    <sheet name="EAD" sheetId="6" r:id="rId5"/>
  </sheets>
  <calcPr calcId="145621"/>
</workbook>
</file>

<file path=xl/calcChain.xml><?xml version="1.0" encoding="utf-8"?>
<calcChain xmlns="http://schemas.openxmlformats.org/spreadsheetml/2006/main">
  <c r="C96" i="6" l="1"/>
  <c r="B96" i="6"/>
  <c r="D93" i="6"/>
  <c r="D94" i="6"/>
  <c r="D95" i="6"/>
  <c r="D92" i="6"/>
  <c r="C89" i="6"/>
  <c r="B89" i="6"/>
  <c r="D82" i="6"/>
  <c r="D83" i="6"/>
  <c r="D84" i="6"/>
  <c r="D85" i="6"/>
  <c r="D86" i="6"/>
  <c r="D87" i="6"/>
  <c r="D88" i="6"/>
  <c r="D89" i="6"/>
  <c r="D81" i="6"/>
  <c r="C78" i="6"/>
  <c r="B78" i="6"/>
  <c r="D75" i="6"/>
  <c r="D76" i="6"/>
  <c r="D77" i="6"/>
  <c r="D78" i="6"/>
  <c r="D74" i="6"/>
  <c r="C71" i="6"/>
  <c r="B71" i="6"/>
  <c r="D71" i="6"/>
  <c r="D70" i="6"/>
  <c r="C67" i="6"/>
  <c r="D67" i="6" s="1"/>
  <c r="B67" i="6"/>
  <c r="D59" i="6"/>
  <c r="D60" i="6"/>
  <c r="D61" i="6"/>
  <c r="D62" i="6"/>
  <c r="D63" i="6"/>
  <c r="D64" i="6"/>
  <c r="D65" i="6"/>
  <c r="D66" i="6"/>
  <c r="D58" i="6"/>
  <c r="D48" i="6"/>
  <c r="D49" i="6"/>
  <c r="D50" i="6"/>
  <c r="D51" i="6"/>
  <c r="D52" i="6"/>
  <c r="D53" i="6"/>
  <c r="D54" i="6"/>
  <c r="D55" i="6"/>
  <c r="D47" i="6"/>
  <c r="C55" i="6"/>
  <c r="B55" i="6"/>
  <c r="C44" i="6"/>
  <c r="D44" i="6" s="1"/>
  <c r="B44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28" i="6"/>
  <c r="D25" i="6"/>
  <c r="C25" i="6"/>
  <c r="B2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5" i="6"/>
  <c r="C8" i="5" l="1"/>
  <c r="C9" i="5" s="1"/>
  <c r="B8" i="5"/>
  <c r="B9" i="5" s="1"/>
  <c r="D7" i="5"/>
  <c r="D6" i="5"/>
  <c r="D5" i="5"/>
  <c r="B17" i="4"/>
  <c r="D15" i="4"/>
  <c r="D12" i="4"/>
  <c r="D9" i="5" l="1"/>
  <c r="D8" i="5"/>
  <c r="B53" i="3"/>
  <c r="C53" i="3"/>
  <c r="D48" i="3"/>
  <c r="D49" i="3"/>
  <c r="D50" i="3"/>
  <c r="D51" i="3"/>
  <c r="C52" i="3"/>
  <c r="D52" i="3" s="1"/>
  <c r="B52" i="3"/>
  <c r="C38" i="3"/>
  <c r="D41" i="3"/>
  <c r="D42" i="3"/>
  <c r="D43" i="3"/>
  <c r="D44" i="3"/>
  <c r="C45" i="3"/>
  <c r="D45" i="3" s="1"/>
  <c r="B45" i="3"/>
  <c r="D22" i="3"/>
  <c r="D23" i="3"/>
  <c r="D24" i="3"/>
  <c r="D25" i="3"/>
  <c r="C26" i="3"/>
  <c r="B26" i="3"/>
  <c r="D7" i="2"/>
  <c r="C7" i="2"/>
  <c r="B7" i="2"/>
  <c r="D26" i="3" l="1"/>
  <c r="B28" i="4"/>
  <c r="D27" i="4"/>
  <c r="C28" i="4"/>
  <c r="D21" i="4"/>
  <c r="D22" i="4"/>
  <c r="D23" i="4"/>
  <c r="D20" i="4"/>
  <c r="C24" i="4"/>
  <c r="B24" i="4"/>
  <c r="D9" i="4"/>
  <c r="D10" i="4"/>
  <c r="D11" i="4"/>
  <c r="D13" i="4"/>
  <c r="D14" i="4"/>
  <c r="D16" i="4"/>
  <c r="D5" i="4"/>
  <c r="D6" i="4"/>
  <c r="D7" i="4"/>
  <c r="D8" i="4"/>
  <c r="C17" i="4"/>
  <c r="D17" i="4" l="1"/>
  <c r="D24" i="4"/>
  <c r="B29" i="4"/>
  <c r="D28" i="4"/>
  <c r="C29" i="4"/>
  <c r="D35" i="3"/>
  <c r="D36" i="3"/>
  <c r="D37" i="3"/>
  <c r="B38" i="3"/>
  <c r="D29" i="3"/>
  <c r="D30" i="3"/>
  <c r="D31" i="3"/>
  <c r="B32" i="3"/>
  <c r="C32" i="3"/>
  <c r="D18" i="3"/>
  <c r="D17" i="3"/>
  <c r="C19" i="3"/>
  <c r="B19" i="3"/>
  <c r="D6" i="3"/>
  <c r="D7" i="3"/>
  <c r="D8" i="3"/>
  <c r="D9" i="3"/>
  <c r="D10" i="3"/>
  <c r="D11" i="3"/>
  <c r="D12" i="3"/>
  <c r="D13" i="3"/>
  <c r="D5" i="3"/>
  <c r="C14" i="3"/>
  <c r="B14" i="3"/>
  <c r="D5" i="2"/>
  <c r="C6" i="2"/>
  <c r="B6" i="2"/>
  <c r="D29" i="4" l="1"/>
  <c r="D38" i="3"/>
  <c r="D19" i="3"/>
  <c r="D32" i="3"/>
  <c r="D14" i="3"/>
  <c r="D6" i="2"/>
  <c r="D53" i="3" l="1"/>
</calcChain>
</file>

<file path=xl/sharedStrings.xml><?xml version="1.0" encoding="utf-8"?>
<sst xmlns="http://schemas.openxmlformats.org/spreadsheetml/2006/main" count="258" uniqueCount="103">
  <si>
    <t>CAMPUS MANAUS CENTRO</t>
  </si>
  <si>
    <t>CURSO / TURNO</t>
  </si>
  <si>
    <t>Nº VAGAS</t>
  </si>
  <si>
    <t>Nº INSC.</t>
  </si>
  <si>
    <t>ÍNDICE</t>
  </si>
  <si>
    <t>CAMPUS MANAUS DISTRITO INDUSTRIAL</t>
  </si>
  <si>
    <t>CAMPUS MANAUS ZONA LESTE</t>
  </si>
  <si>
    <t>CAMPUS COARI</t>
  </si>
  <si>
    <t>Informática - Vespertino</t>
  </si>
  <si>
    <t>CAMPUS LÁBREA</t>
  </si>
  <si>
    <t>CAMPUS PRESIDENTE FIGUEIREDO</t>
  </si>
  <si>
    <t>CAMPUS TABATINGA</t>
  </si>
  <si>
    <t>CAMPUS MAUÉS</t>
  </si>
  <si>
    <t>CAMPUS PARINTINS</t>
  </si>
  <si>
    <t>CURSO TÉCNICO NA MODALIDADE PROEJA</t>
  </si>
  <si>
    <t>Mecânica - Noturno</t>
  </si>
  <si>
    <t>TOTAL</t>
  </si>
  <si>
    <t>Administração - Noturno</t>
  </si>
  <si>
    <t>Informática - Noturno</t>
  </si>
  <si>
    <t xml:space="preserve">TOTAL GERAL </t>
  </si>
  <si>
    <t>Fonte: Q-Seleção - Relatórios Estatísticos, em 15.07.2013</t>
  </si>
  <si>
    <t>Secretariado - Noturno</t>
  </si>
  <si>
    <t>CURSO TÉCNICO NA FORMA SUBSEQUENTE</t>
  </si>
  <si>
    <t>Edificações - Vespertino</t>
  </si>
  <si>
    <t>Edificações - Noturno</t>
  </si>
  <si>
    <t>Eletrotécnica - Noturno</t>
  </si>
  <si>
    <t>Meio Ambiente - Noturno</t>
  </si>
  <si>
    <t>Química - Noturno</t>
  </si>
  <si>
    <t>Segurança do Trabalho - Noturno</t>
  </si>
  <si>
    <t>Recursos Pesqueiros - Noturno</t>
  </si>
  <si>
    <t>CURSO DE GRADUAÇÃO</t>
  </si>
  <si>
    <t>Tecnologia em Construção de Edifícios - Noturno</t>
  </si>
  <si>
    <t>Licenciatura em Ciências Biológicas - Vespertino</t>
  </si>
  <si>
    <t>Licenciatura em Física - Vespertino</t>
  </si>
  <si>
    <t>Licenciatura em Matemática - Vespertino</t>
  </si>
  <si>
    <t>Licenciatura em Química - Vespertino</t>
  </si>
  <si>
    <t>Engenharia Mecânica - Noturno</t>
  </si>
  <si>
    <t>Tecnologia em Mecatrônica Industrial - Noturno</t>
  </si>
  <si>
    <t>Tecnologia em Eletrônica Industrial - Noturno</t>
  </si>
  <si>
    <t>Tecnologia em Sistemas de Telecomunicações - Noturno</t>
  </si>
  <si>
    <t>Engenharia de Controle e Automação - Diurno</t>
  </si>
  <si>
    <t>Tecnologia em Agroecologia - Integral</t>
  </si>
  <si>
    <t>Tecnologia em Análise e Desenvolvimento de Sistemas - Noturno</t>
  </si>
  <si>
    <t>Tecnologia em Produção Publicitária - Noturno</t>
  </si>
  <si>
    <t>Licenciatura em Química - Vespertino  (PARFOR)</t>
  </si>
  <si>
    <t>Licenciatura em Física - Vespertino (PARFOR)</t>
  </si>
  <si>
    <t>Florestas - Noturno</t>
  </si>
  <si>
    <t>Manutenção e Suporte de Informática - Noturno</t>
  </si>
  <si>
    <t>Agropecuária - Noturno</t>
  </si>
  <si>
    <t>Tecnologia em Alimentos - Noturno</t>
  </si>
  <si>
    <t>Tecnologia em Processos Químicos - Vespertino</t>
  </si>
  <si>
    <t>Tabela XX – Indicadores de candidatos por vaga da GRADUAÇÃO – 2°SEM2013</t>
  </si>
  <si>
    <r>
      <t>Tabela XX – Indicadores de candidatos por vaga de Técnico SUBSEQUENTE – 2°SEM/2013</t>
    </r>
    <r>
      <rPr>
        <b/>
        <sz val="8"/>
        <color theme="1"/>
        <rFont val="Comic Sans MS"/>
        <family val="4"/>
      </rPr>
      <t> </t>
    </r>
  </si>
  <si>
    <t>Tabela XX – Indicadores de candidatos por vaga da Modalidade PROEJA – 2°SEM/2013</t>
  </si>
  <si>
    <t>CURSO DE ESPECIALIZAÇÃO EM GESTÃO PÚBLICA</t>
  </si>
  <si>
    <t>Gestão Pública - Polo Manaus</t>
  </si>
  <si>
    <t>Gestão Pública - Polo Manaquiri</t>
  </si>
  <si>
    <t>Gestão Pública - Polo UAB Tefé</t>
  </si>
  <si>
    <t>CURSO TÉCNICO NA FORMA SUBSEQUENTE NA MODALIDADE A DISTÂNCIA</t>
  </si>
  <si>
    <t>Agente Comunitário de Saúde - Noturno</t>
  </si>
  <si>
    <r>
      <t xml:space="preserve">Agente Comunitário de Saúde - Noturno - </t>
    </r>
    <r>
      <rPr>
        <sz val="10"/>
        <color indexed="10"/>
        <rFont val="Comic Sans MS"/>
        <family val="4"/>
      </rPr>
      <t>Polo Manacapuru</t>
    </r>
  </si>
  <si>
    <r>
      <t xml:space="preserve">Alimentação Escolar - Noturno - </t>
    </r>
    <r>
      <rPr>
        <sz val="10"/>
        <color indexed="30"/>
        <rFont val="Comic Sans MS"/>
        <family val="4"/>
      </rPr>
      <t>Profuncionário</t>
    </r>
  </si>
  <si>
    <r>
      <t xml:space="preserve">Alimentação Escolar - Noturno - </t>
    </r>
    <r>
      <rPr>
        <sz val="10"/>
        <color indexed="30"/>
        <rFont val="Comic Sans MS"/>
        <family val="4"/>
      </rPr>
      <t xml:space="preserve">Profuncionário - </t>
    </r>
    <r>
      <rPr>
        <sz val="10"/>
        <color indexed="10"/>
        <rFont val="Comic Sans MS"/>
        <family val="4"/>
      </rPr>
      <t>Polo Manacapuru</t>
    </r>
  </si>
  <si>
    <r>
      <t xml:space="preserve">Alimentação Escolar - Noturno - </t>
    </r>
    <r>
      <rPr>
        <sz val="10"/>
        <color indexed="30"/>
        <rFont val="Comic Sans MS"/>
        <family val="4"/>
      </rPr>
      <t xml:space="preserve">Profuncionário - </t>
    </r>
    <r>
      <rPr>
        <sz val="10"/>
        <color indexed="10"/>
        <rFont val="Comic Sans MS"/>
        <family val="4"/>
      </rPr>
      <t>Polo Iranduba</t>
    </r>
  </si>
  <si>
    <r>
      <t xml:space="preserve">Hospedagem - Noturno - </t>
    </r>
    <r>
      <rPr>
        <sz val="10"/>
        <color indexed="10"/>
        <rFont val="Comic Sans MS"/>
        <family val="4"/>
      </rPr>
      <t>Polo Manacapuru</t>
    </r>
  </si>
  <si>
    <r>
      <t xml:space="preserve">Infraestrutura Escolar - Noturno - </t>
    </r>
    <r>
      <rPr>
        <sz val="10"/>
        <color indexed="30"/>
        <rFont val="Comic Sans MS"/>
        <family val="4"/>
      </rPr>
      <t>Profuncionário</t>
    </r>
  </si>
  <si>
    <r>
      <t xml:space="preserve">Infraestrutura Escolar - Noturno - </t>
    </r>
    <r>
      <rPr>
        <sz val="10"/>
        <color indexed="30"/>
        <rFont val="Comic Sans MS"/>
        <family val="4"/>
      </rPr>
      <t xml:space="preserve">Profuncionário - </t>
    </r>
    <r>
      <rPr>
        <sz val="10"/>
        <color indexed="10"/>
        <rFont val="Comic Sans MS"/>
        <family val="4"/>
      </rPr>
      <t>Polo Manacapuru</t>
    </r>
  </si>
  <si>
    <r>
      <t xml:space="preserve">Língua Espanhola - </t>
    </r>
    <r>
      <rPr>
        <b/>
        <sz val="10"/>
        <color indexed="17"/>
        <rFont val="Comic Sans MS"/>
        <family val="4"/>
      </rPr>
      <t>e-Tec Copa</t>
    </r>
  </si>
  <si>
    <r>
      <t xml:space="preserve">Língua Inglesa - </t>
    </r>
    <r>
      <rPr>
        <b/>
        <sz val="10"/>
        <color indexed="17"/>
        <rFont val="Comic Sans MS"/>
        <family val="4"/>
      </rPr>
      <t>e-Tec Copa</t>
    </r>
  </si>
  <si>
    <r>
      <t xml:space="preserve">Meio Ambiente - Noturno - </t>
    </r>
    <r>
      <rPr>
        <sz val="10"/>
        <color indexed="10"/>
        <rFont val="Comic Sans MS"/>
        <family val="4"/>
      </rPr>
      <t>Polo Iranduba</t>
    </r>
  </si>
  <si>
    <r>
      <t xml:space="preserve">Meio Ambiente - Noturno - </t>
    </r>
    <r>
      <rPr>
        <sz val="10"/>
        <color indexed="10"/>
        <rFont val="Comic Sans MS"/>
        <family val="4"/>
      </rPr>
      <t>Polo Manacapuru</t>
    </r>
  </si>
  <si>
    <r>
      <t xml:space="preserve">Meio Ambiente - Noturno - </t>
    </r>
    <r>
      <rPr>
        <sz val="10"/>
        <color indexed="10"/>
        <rFont val="Comic Sans MS"/>
        <family val="4"/>
      </rPr>
      <t>Polo Novo Airão</t>
    </r>
  </si>
  <si>
    <r>
      <t xml:space="preserve">Multimeios Didáticos - Noturno - </t>
    </r>
    <r>
      <rPr>
        <sz val="10"/>
        <color indexed="30"/>
        <rFont val="Comic Sans MS"/>
        <family val="4"/>
      </rPr>
      <t>Profuncionário</t>
    </r>
  </si>
  <si>
    <r>
      <t xml:space="preserve">Multimeios Didáticos - Noturno - </t>
    </r>
    <r>
      <rPr>
        <sz val="10"/>
        <color indexed="30"/>
        <rFont val="Comic Sans MS"/>
        <family val="4"/>
      </rPr>
      <t xml:space="preserve">Profuncionário - </t>
    </r>
    <r>
      <rPr>
        <sz val="10"/>
        <color indexed="10"/>
        <rFont val="Comic Sans MS"/>
        <family val="4"/>
      </rPr>
      <t>Polo Manacapuru</t>
    </r>
  </si>
  <si>
    <r>
      <t xml:space="preserve">Multimeios Didáticos - Noturno - </t>
    </r>
    <r>
      <rPr>
        <sz val="10"/>
        <color indexed="30"/>
        <rFont val="Comic Sans MS"/>
        <family val="4"/>
      </rPr>
      <t xml:space="preserve">Profuncionário - </t>
    </r>
    <r>
      <rPr>
        <sz val="10"/>
        <color indexed="10"/>
        <rFont val="Comic Sans MS"/>
        <family val="4"/>
      </rPr>
      <t>Polo Eirunepé</t>
    </r>
  </si>
  <si>
    <t>Rede de Computadores - Noturno</t>
  </si>
  <si>
    <r>
      <t xml:space="preserve">Secretaria Escolar - Noturno - </t>
    </r>
    <r>
      <rPr>
        <sz val="10"/>
        <color indexed="30"/>
        <rFont val="Comic Sans MS"/>
        <family val="4"/>
      </rPr>
      <t>Profuncionário</t>
    </r>
    <r>
      <rPr>
        <sz val="10"/>
        <color indexed="8"/>
        <rFont val="Comic Sans MS"/>
        <family val="4"/>
      </rPr>
      <t xml:space="preserve"> - </t>
    </r>
    <r>
      <rPr>
        <sz val="10"/>
        <color indexed="10"/>
        <rFont val="Comic Sans MS"/>
        <family val="4"/>
      </rPr>
      <t>Polo Manacapuru</t>
    </r>
  </si>
  <si>
    <r>
      <t xml:space="preserve">Secretaria Escolar - Noturno - </t>
    </r>
    <r>
      <rPr>
        <sz val="10"/>
        <color indexed="30"/>
        <rFont val="Comic Sans MS"/>
        <family val="4"/>
      </rPr>
      <t>Profuncionário</t>
    </r>
    <r>
      <rPr>
        <sz val="10"/>
        <color indexed="8"/>
        <rFont val="Comic Sans MS"/>
        <family val="4"/>
      </rPr>
      <t xml:space="preserve"> - </t>
    </r>
    <r>
      <rPr>
        <sz val="10"/>
        <color indexed="10"/>
        <rFont val="Comic Sans MS"/>
        <family val="4"/>
      </rPr>
      <t>Polo Iranduba</t>
    </r>
  </si>
  <si>
    <r>
      <t xml:space="preserve">Secretaria Escolar - Noturno - </t>
    </r>
    <r>
      <rPr>
        <sz val="10"/>
        <color indexed="30"/>
        <rFont val="Comic Sans MS"/>
        <family val="4"/>
      </rPr>
      <t xml:space="preserve">Profuncionário </t>
    </r>
    <r>
      <rPr>
        <sz val="10"/>
        <color indexed="8"/>
        <rFont val="Comic Sans MS"/>
        <family val="4"/>
      </rPr>
      <t xml:space="preserve">- </t>
    </r>
    <r>
      <rPr>
        <sz val="10"/>
        <color indexed="10"/>
        <rFont val="Comic Sans MS"/>
        <family val="4"/>
      </rPr>
      <t>Polo Eirunepé</t>
    </r>
  </si>
  <si>
    <r>
      <t xml:space="preserve">Agropecuária - Noturno - </t>
    </r>
    <r>
      <rPr>
        <sz val="10"/>
        <color indexed="10"/>
        <rFont val="Comic Sans MS"/>
        <family val="4"/>
      </rPr>
      <t>Polo Barreirinha</t>
    </r>
  </si>
  <si>
    <r>
      <t xml:space="preserve">Agropecuária - Noturno - </t>
    </r>
    <r>
      <rPr>
        <sz val="10"/>
        <color indexed="10"/>
        <rFont val="Comic Sans MS"/>
        <family val="4"/>
      </rPr>
      <t>Polo Envira</t>
    </r>
  </si>
  <si>
    <r>
      <t xml:space="preserve">Agropecuária - Noturno - </t>
    </r>
    <r>
      <rPr>
        <sz val="10"/>
        <color indexed="10"/>
        <rFont val="Comic Sans MS"/>
        <family val="4"/>
      </rPr>
      <t>Polo Manaquiri</t>
    </r>
  </si>
  <si>
    <r>
      <t xml:space="preserve">Agropecuária - Noturno - </t>
    </r>
    <r>
      <rPr>
        <sz val="10"/>
        <color indexed="10"/>
        <rFont val="Comic Sans MS"/>
        <family val="4"/>
      </rPr>
      <t>Polo Santo Antonio de Borba</t>
    </r>
  </si>
  <si>
    <r>
      <t xml:space="preserve">Agropecuária - Noturno - </t>
    </r>
    <r>
      <rPr>
        <sz val="10"/>
        <color indexed="10"/>
        <rFont val="Comic Sans MS"/>
        <family val="4"/>
      </rPr>
      <t>Polo Novo Airão</t>
    </r>
  </si>
  <si>
    <r>
      <t xml:space="preserve">Comercio - Noturno - </t>
    </r>
    <r>
      <rPr>
        <sz val="10"/>
        <color indexed="10"/>
        <rFont val="Comic Sans MS"/>
        <family val="4"/>
      </rPr>
      <t>Polo Eirunepé</t>
    </r>
  </si>
  <si>
    <r>
      <t xml:space="preserve">Comércio - Noturno - </t>
    </r>
    <r>
      <rPr>
        <sz val="10"/>
        <color indexed="10"/>
        <rFont val="Comic Sans MS"/>
        <family val="4"/>
      </rPr>
      <t>Polo Manacapuru</t>
    </r>
  </si>
  <si>
    <r>
      <t xml:space="preserve">Comércio - Noturno - </t>
    </r>
    <r>
      <rPr>
        <sz val="10"/>
        <color indexed="10"/>
        <rFont val="Comic Sans MS"/>
        <family val="4"/>
      </rPr>
      <t>Polo Novo Airão</t>
    </r>
  </si>
  <si>
    <r>
      <t xml:space="preserve">Recursos Pesqueiros - Noturno - </t>
    </r>
    <r>
      <rPr>
        <sz val="10"/>
        <color indexed="10"/>
        <rFont val="Comic Sans MS"/>
        <family val="4"/>
      </rPr>
      <t>Polo Manacapuru</t>
    </r>
  </si>
  <si>
    <r>
      <t xml:space="preserve">Recursos Pesqueiros - Noturno - </t>
    </r>
    <r>
      <rPr>
        <sz val="10"/>
        <color indexed="10"/>
        <rFont val="Comic Sans MS"/>
        <family val="4"/>
      </rPr>
      <t>Polo Manaquiri</t>
    </r>
  </si>
  <si>
    <r>
      <t xml:space="preserve">Recursos Pesqueiros - Noturno - </t>
    </r>
    <r>
      <rPr>
        <sz val="10"/>
        <color indexed="10"/>
        <rFont val="Comic Sans MS"/>
        <family val="4"/>
      </rPr>
      <t>Polo Novo Airão</t>
    </r>
  </si>
  <si>
    <r>
      <t xml:space="preserve">Secretaria Escolar - Noturno - </t>
    </r>
    <r>
      <rPr>
        <sz val="10"/>
        <color indexed="30"/>
        <rFont val="Comic Sans MS"/>
        <family val="4"/>
      </rPr>
      <t>Profuncionário</t>
    </r>
  </si>
  <si>
    <t xml:space="preserve">Agente Comunitário de Saúde - Noturno </t>
  </si>
  <si>
    <t>Eventos - Noturno</t>
  </si>
  <si>
    <t>Hospedagem - Noturno</t>
  </si>
  <si>
    <r>
      <t>Infraestrutura Escolar - Noturno -</t>
    </r>
    <r>
      <rPr>
        <sz val="10"/>
        <color indexed="30"/>
        <rFont val="Comic Sans MS"/>
        <family val="4"/>
      </rPr>
      <t xml:space="preserve"> Profuncionário</t>
    </r>
  </si>
  <si>
    <t>Redes de Computadores - Noturno</t>
  </si>
  <si>
    <r>
      <t xml:space="preserve">Secretaria Escolar- Noturno - </t>
    </r>
    <r>
      <rPr>
        <sz val="10"/>
        <color indexed="30"/>
        <rFont val="Comic Sans MS"/>
        <family val="4"/>
      </rPr>
      <t>Profuncionário</t>
    </r>
  </si>
  <si>
    <t>Comércio - Noturno</t>
  </si>
  <si>
    <t>Hospedagem - Vespertino</t>
  </si>
  <si>
    <t>Redes de Computadores - Vespertino</t>
  </si>
  <si>
    <t>TOTAL GERAL EAD</t>
  </si>
  <si>
    <t>Fonte: Q-Seleção - Relatórios Estatísticos, em 16.07.2013</t>
  </si>
  <si>
    <t>Tabela XX – Indicadores de candidatos por vaga da EAD – 2°SEM2013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</si>
</sst>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;[Red]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Comic Sans MS"/>
      <family val="4"/>
    </font>
    <font>
      <sz val="10"/>
      <name val="Arial"/>
    </font>
    <font>
      <sz val="9"/>
      <name val="Comic Sans MS"/>
      <family val="4"/>
    </font>
    <font>
      <sz val="10"/>
      <color indexed="8"/>
      <name val="Comic Sans MS"/>
      <family val="4"/>
    </font>
    <font>
      <sz val="10"/>
      <color indexed="10"/>
      <name val="Comic Sans MS"/>
      <family val="4"/>
    </font>
    <font>
      <sz val="10"/>
      <color indexed="30"/>
      <name val="Comic Sans MS"/>
      <family val="4"/>
    </font>
    <font>
      <b/>
      <sz val="10"/>
      <color indexed="17"/>
      <name val="Comic Sans MS"/>
      <family val="4"/>
    </font>
    <font>
      <b/>
      <sz val="10"/>
      <color rgb="FF1005E9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6" borderId="0" applyNumberFormat="0" applyBorder="0" applyAlignment="0" applyProtection="0"/>
    <xf numFmtId="0" fontId="7" fillId="0" borderId="0"/>
  </cellStyleXfs>
  <cellXfs count="48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0" fillId="3" borderId="6" xfId="0" quotePrefix="1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164" fontId="2" fillId="4" borderId="6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ill="1"/>
    <xf numFmtId="0" fontId="0" fillId="0" borderId="6" xfId="0" quotePrefix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3" borderId="6" xfId="0" applyNumberFormat="1" applyFont="1" applyFill="1" applyBorder="1" applyAlignment="1">
      <alignment horizontal="center" vertical="center"/>
    </xf>
    <xf numFmtId="0" fontId="7" fillId="0" borderId="0" xfId="2"/>
    <xf numFmtId="0" fontId="8" fillId="0" borderId="0" xfId="2" applyFont="1"/>
    <xf numFmtId="0" fontId="13" fillId="7" borderId="0" xfId="1" applyFont="1" applyFill="1" applyBorder="1" applyAlignment="1">
      <alignment horizontal="right"/>
    </xf>
    <xf numFmtId="0" fontId="13" fillId="7" borderId="0" xfId="1" applyFont="1" applyFill="1" applyBorder="1" applyAlignment="1">
      <alignment horizontal="center"/>
    </xf>
    <xf numFmtId="165" fontId="13" fillId="7" borderId="0" xfId="1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vertical="center"/>
    </xf>
    <xf numFmtId="0" fontId="1" fillId="8" borderId="6" xfId="0" applyFont="1" applyFill="1" applyBorder="1" applyAlignment="1">
      <alignment horizontal="center" vertical="center"/>
    </xf>
  </cellXfs>
  <cellStyles count="3">
    <cellStyle name="40% - Ênfase5" xfId="1" builtinId="47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:D2"/>
    </sheetView>
  </sheetViews>
  <sheetFormatPr defaultRowHeight="15" x14ac:dyDescent="0.25"/>
  <cols>
    <col min="1" max="1" width="50.140625" customWidth="1"/>
    <col min="2" max="2" width="11.7109375" customWidth="1"/>
  </cols>
  <sheetData>
    <row r="1" spans="1:4" ht="15.75" thickBot="1" x14ac:dyDescent="0.3">
      <c r="A1" s="39" t="s">
        <v>53</v>
      </c>
      <c r="B1" s="39"/>
      <c r="C1" s="39"/>
      <c r="D1" s="39"/>
    </row>
    <row r="2" spans="1:4" ht="15.75" thickBot="1" x14ac:dyDescent="0.3">
      <c r="A2" s="40" t="s">
        <v>14</v>
      </c>
      <c r="B2" s="41"/>
      <c r="C2" s="41"/>
      <c r="D2" s="42"/>
    </row>
    <row r="3" spans="1:4" ht="15.75" thickBot="1" x14ac:dyDescent="0.3">
      <c r="A3" s="40" t="s">
        <v>0</v>
      </c>
      <c r="B3" s="41"/>
      <c r="C3" s="41"/>
      <c r="D3" s="42"/>
    </row>
    <row r="4" spans="1:4" ht="15.75" thickBot="1" x14ac:dyDescent="0.3">
      <c r="A4" s="1" t="s">
        <v>1</v>
      </c>
      <c r="B4" s="2" t="s">
        <v>2</v>
      </c>
      <c r="C4" s="2" t="s">
        <v>3</v>
      </c>
      <c r="D4" s="2" t="s">
        <v>4</v>
      </c>
    </row>
    <row r="5" spans="1:4" ht="15.75" thickBot="1" x14ac:dyDescent="0.3">
      <c r="A5" s="3" t="s">
        <v>24</v>
      </c>
      <c r="B5" s="4">
        <v>35</v>
      </c>
      <c r="C5" s="4">
        <v>103</v>
      </c>
      <c r="D5" s="9">
        <f>C5/B5</f>
        <v>2.9428571428571431</v>
      </c>
    </row>
    <row r="6" spans="1:4" ht="15.75" thickBot="1" x14ac:dyDescent="0.3">
      <c r="A6" s="8" t="s">
        <v>16</v>
      </c>
      <c r="B6" s="2">
        <f>SUM(B5)</f>
        <v>35</v>
      </c>
      <c r="C6" s="2">
        <f>SUM(C5)</f>
        <v>103</v>
      </c>
      <c r="D6" s="9">
        <f>C6/B6</f>
        <v>2.9428571428571431</v>
      </c>
    </row>
    <row r="7" spans="1:4" ht="15.75" thickBot="1" x14ac:dyDescent="0.3">
      <c r="A7" s="6" t="s">
        <v>19</v>
      </c>
      <c r="B7" s="14">
        <f>SUM(B6)</f>
        <v>35</v>
      </c>
      <c r="C7" s="14">
        <f>SUM(C6)</f>
        <v>103</v>
      </c>
      <c r="D7" s="22">
        <f>C7/B7</f>
        <v>2.9428571428571431</v>
      </c>
    </row>
    <row r="8" spans="1:4" x14ac:dyDescent="0.25">
      <c r="A8" s="38" t="s">
        <v>20</v>
      </c>
      <c r="B8" s="38"/>
      <c r="C8" s="38"/>
      <c r="D8" s="38"/>
    </row>
  </sheetData>
  <mergeCells count="4">
    <mergeCell ref="A8:D8"/>
    <mergeCell ref="A1:D1"/>
    <mergeCell ref="A2:D2"/>
    <mergeCell ref="A3:D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16" workbookViewId="0">
      <selection activeCell="C48" sqref="C48"/>
    </sheetView>
  </sheetViews>
  <sheetFormatPr defaultRowHeight="15" x14ac:dyDescent="0.25"/>
  <cols>
    <col min="1" max="1" width="45.140625" bestFit="1" customWidth="1"/>
    <col min="2" max="2" width="10.140625" bestFit="1" customWidth="1"/>
    <col min="4" max="4" width="11.5703125" bestFit="1" customWidth="1"/>
  </cols>
  <sheetData>
    <row r="1" spans="1:4" ht="15.75" thickBot="1" x14ac:dyDescent="0.3">
      <c r="A1" s="39" t="s">
        <v>52</v>
      </c>
      <c r="B1" s="39"/>
      <c r="C1" s="39"/>
      <c r="D1" s="39"/>
    </row>
    <row r="2" spans="1:4" ht="15.75" thickBot="1" x14ac:dyDescent="0.3">
      <c r="A2" s="43" t="s">
        <v>22</v>
      </c>
      <c r="B2" s="44"/>
      <c r="C2" s="44"/>
      <c r="D2" s="45"/>
    </row>
    <row r="3" spans="1:4" ht="15.75" thickBot="1" x14ac:dyDescent="0.3">
      <c r="A3" s="43" t="s">
        <v>0</v>
      </c>
      <c r="B3" s="44"/>
      <c r="C3" s="44"/>
      <c r="D3" s="45"/>
    </row>
    <row r="4" spans="1:4" ht="15.75" thickBot="1" x14ac:dyDescent="0.3">
      <c r="A4" s="1" t="s">
        <v>1</v>
      </c>
      <c r="B4" s="12" t="s">
        <v>2</v>
      </c>
      <c r="C4" s="12" t="s">
        <v>3</v>
      </c>
      <c r="D4" s="12" t="s">
        <v>4</v>
      </c>
    </row>
    <row r="5" spans="1:4" ht="15.75" thickBot="1" x14ac:dyDescent="0.3">
      <c r="A5" s="13" t="s">
        <v>23</v>
      </c>
      <c r="B5" s="2">
        <v>35</v>
      </c>
      <c r="C5" s="2">
        <v>130</v>
      </c>
      <c r="D5" s="10">
        <f>C5/B5</f>
        <v>3.7142857142857144</v>
      </c>
    </row>
    <row r="6" spans="1:4" ht="15.75" thickBot="1" x14ac:dyDescent="0.3">
      <c r="A6" s="13" t="s">
        <v>24</v>
      </c>
      <c r="B6" s="2">
        <v>35</v>
      </c>
      <c r="C6" s="2">
        <v>284</v>
      </c>
      <c r="D6" s="10">
        <f t="shared" ref="D6:D14" si="0">C6/B6</f>
        <v>8.1142857142857139</v>
      </c>
    </row>
    <row r="7" spans="1:4" ht="15.75" thickBot="1" x14ac:dyDescent="0.3">
      <c r="A7" s="13" t="s">
        <v>25</v>
      </c>
      <c r="B7" s="2">
        <v>40</v>
      </c>
      <c r="C7" s="2">
        <v>542</v>
      </c>
      <c r="D7" s="10">
        <f t="shared" si="0"/>
        <v>13.55</v>
      </c>
    </row>
    <row r="8" spans="1:4" ht="15.75" thickBot="1" x14ac:dyDescent="0.3">
      <c r="A8" s="13" t="s">
        <v>8</v>
      </c>
      <c r="B8" s="2">
        <v>36</v>
      </c>
      <c r="C8" s="2">
        <v>153</v>
      </c>
      <c r="D8" s="10">
        <f t="shared" si="0"/>
        <v>4.25</v>
      </c>
    </row>
    <row r="9" spans="1:4" ht="15.75" thickBot="1" x14ac:dyDescent="0.3">
      <c r="A9" s="16" t="s">
        <v>18</v>
      </c>
      <c r="B9" s="2">
        <v>36</v>
      </c>
      <c r="C9" s="2">
        <v>330</v>
      </c>
      <c r="D9" s="10">
        <f t="shared" si="0"/>
        <v>9.1666666666666661</v>
      </c>
    </row>
    <row r="10" spans="1:4" ht="15.75" thickBot="1" x14ac:dyDescent="0.3">
      <c r="A10" s="13" t="s">
        <v>15</v>
      </c>
      <c r="B10" s="2">
        <v>40</v>
      </c>
      <c r="C10" s="2">
        <v>510</v>
      </c>
      <c r="D10" s="10">
        <f t="shared" si="0"/>
        <v>12.75</v>
      </c>
    </row>
    <row r="11" spans="1:4" ht="15.75" thickBot="1" x14ac:dyDescent="0.3">
      <c r="A11" s="13" t="s">
        <v>26</v>
      </c>
      <c r="B11" s="2">
        <v>40</v>
      </c>
      <c r="C11" s="2">
        <v>245</v>
      </c>
      <c r="D11" s="10">
        <f t="shared" si="0"/>
        <v>6.125</v>
      </c>
    </row>
    <row r="12" spans="1:4" ht="15.75" thickBot="1" x14ac:dyDescent="0.3">
      <c r="A12" s="13" t="s">
        <v>27</v>
      </c>
      <c r="B12" s="2">
        <v>40</v>
      </c>
      <c r="C12" s="2">
        <v>219</v>
      </c>
      <c r="D12" s="10">
        <f t="shared" si="0"/>
        <v>5.4749999999999996</v>
      </c>
    </row>
    <row r="13" spans="1:4" ht="15.75" thickBot="1" x14ac:dyDescent="0.3">
      <c r="A13" s="13" t="s">
        <v>28</v>
      </c>
      <c r="B13" s="2">
        <v>40</v>
      </c>
      <c r="C13" s="2">
        <v>454</v>
      </c>
      <c r="D13" s="10">
        <f t="shared" si="0"/>
        <v>11.35</v>
      </c>
    </row>
    <row r="14" spans="1:4" ht="15.75" thickBot="1" x14ac:dyDescent="0.3">
      <c r="A14" s="8" t="s">
        <v>16</v>
      </c>
      <c r="B14" s="2">
        <f>SUM(B5:B13)</f>
        <v>342</v>
      </c>
      <c r="C14" s="2">
        <f>SUM(C5:C13)</f>
        <v>2867</v>
      </c>
      <c r="D14" s="10">
        <f t="shared" si="0"/>
        <v>8.3830409356725148</v>
      </c>
    </row>
    <row r="15" spans="1:4" ht="15.75" thickBot="1" x14ac:dyDescent="0.3">
      <c r="A15" s="43" t="s">
        <v>7</v>
      </c>
      <c r="B15" s="44"/>
      <c r="C15" s="44"/>
      <c r="D15" s="45"/>
    </row>
    <row r="16" spans="1:4" ht="15.75" thickBot="1" x14ac:dyDescent="0.3">
      <c r="A16" s="1" t="s">
        <v>1</v>
      </c>
      <c r="B16" s="2" t="s">
        <v>2</v>
      </c>
      <c r="C16" s="2" t="s">
        <v>3</v>
      </c>
      <c r="D16" s="2" t="s">
        <v>4</v>
      </c>
    </row>
    <row r="17" spans="1:4" ht="15.75" thickBot="1" x14ac:dyDescent="0.3">
      <c r="A17" s="46" t="s">
        <v>17</v>
      </c>
      <c r="B17" s="47">
        <v>40</v>
      </c>
      <c r="C17" s="47">
        <v>379</v>
      </c>
      <c r="D17" s="10">
        <f>C17/B17</f>
        <v>9.4749999999999996</v>
      </c>
    </row>
    <row r="18" spans="1:4" ht="15.75" thickBot="1" x14ac:dyDescent="0.3">
      <c r="A18" s="16" t="s">
        <v>24</v>
      </c>
      <c r="B18" s="2">
        <v>40</v>
      </c>
      <c r="C18" s="2">
        <v>221</v>
      </c>
      <c r="D18" s="10">
        <f t="shared" ref="D18:D19" si="1">C18/B18</f>
        <v>5.5250000000000004</v>
      </c>
    </row>
    <row r="19" spans="1:4" ht="15.75" thickBot="1" x14ac:dyDescent="0.3">
      <c r="A19" s="8" t="s">
        <v>16</v>
      </c>
      <c r="B19" s="2">
        <f>SUM(B17:B18)</f>
        <v>80</v>
      </c>
      <c r="C19" s="2">
        <f>SUM(C17:C18)</f>
        <v>600</v>
      </c>
      <c r="D19" s="10">
        <f t="shared" si="1"/>
        <v>7.5</v>
      </c>
    </row>
    <row r="20" spans="1:4" ht="15.75" thickBot="1" x14ac:dyDescent="0.3">
      <c r="A20" s="43" t="s">
        <v>9</v>
      </c>
      <c r="B20" s="44"/>
      <c r="C20" s="44"/>
      <c r="D20" s="45"/>
    </row>
    <row r="21" spans="1:4" ht="15.75" thickBot="1" x14ac:dyDescent="0.3">
      <c r="A21" s="1" t="s">
        <v>1</v>
      </c>
      <c r="B21" s="2" t="s">
        <v>2</v>
      </c>
      <c r="C21" s="2" t="s">
        <v>3</v>
      </c>
      <c r="D21" s="2" t="s">
        <v>4</v>
      </c>
    </row>
    <row r="22" spans="1:4" ht="15.75" thickBot="1" x14ac:dyDescent="0.3">
      <c r="A22" s="8" t="s">
        <v>17</v>
      </c>
      <c r="B22" s="2">
        <v>40</v>
      </c>
      <c r="C22" s="2">
        <v>118</v>
      </c>
      <c r="D22" s="10">
        <f t="shared" ref="D22:D25" si="2">C22/B22</f>
        <v>2.95</v>
      </c>
    </row>
    <row r="23" spans="1:4" ht="15.75" thickBot="1" x14ac:dyDescent="0.3">
      <c r="A23" s="23" t="s">
        <v>46</v>
      </c>
      <c r="B23" s="2">
        <v>40</v>
      </c>
      <c r="C23" s="2">
        <v>74</v>
      </c>
      <c r="D23" s="10">
        <f t="shared" si="2"/>
        <v>1.85</v>
      </c>
    </row>
    <row r="24" spans="1:4" ht="15.75" thickBot="1" x14ac:dyDescent="0.3">
      <c r="A24" s="23" t="s">
        <v>47</v>
      </c>
      <c r="B24" s="2">
        <v>40</v>
      </c>
      <c r="C24" s="2">
        <v>101</v>
      </c>
      <c r="D24" s="10">
        <f t="shared" si="2"/>
        <v>2.5249999999999999</v>
      </c>
    </row>
    <row r="25" spans="1:4" ht="15.75" thickBot="1" x14ac:dyDescent="0.3">
      <c r="A25" s="23" t="s">
        <v>21</v>
      </c>
      <c r="B25" s="2">
        <v>40</v>
      </c>
      <c r="C25" s="2">
        <v>76</v>
      </c>
      <c r="D25" s="10">
        <f t="shared" si="2"/>
        <v>1.9</v>
      </c>
    </row>
    <row r="26" spans="1:4" ht="15.75" thickBot="1" x14ac:dyDescent="0.3">
      <c r="A26" s="8" t="s">
        <v>16</v>
      </c>
      <c r="B26" s="2">
        <f>SUM(B22:B25)</f>
        <v>160</v>
      </c>
      <c r="C26" s="2">
        <f>SUM(C22:C25)</f>
        <v>369</v>
      </c>
      <c r="D26" s="10">
        <f>C26/B26</f>
        <v>2.3062499999999999</v>
      </c>
    </row>
    <row r="27" spans="1:4" ht="15.75" thickBot="1" x14ac:dyDescent="0.3">
      <c r="A27" s="43" t="s">
        <v>10</v>
      </c>
      <c r="B27" s="44"/>
      <c r="C27" s="44"/>
      <c r="D27" s="45"/>
    </row>
    <row r="28" spans="1:4" ht="15.75" thickBot="1" x14ac:dyDescent="0.3">
      <c r="A28" s="1" t="s">
        <v>1</v>
      </c>
      <c r="B28" s="2" t="s">
        <v>2</v>
      </c>
      <c r="C28" s="2" t="s">
        <v>3</v>
      </c>
      <c r="D28" s="2" t="s">
        <v>4</v>
      </c>
    </row>
    <row r="29" spans="1:4" ht="15.75" thickBot="1" x14ac:dyDescent="0.3">
      <c r="A29" s="13" t="s">
        <v>17</v>
      </c>
      <c r="B29" s="2">
        <v>40</v>
      </c>
      <c r="C29" s="2">
        <v>246</v>
      </c>
      <c r="D29" s="10">
        <f t="shared" ref="D29:D31" si="3">C29/B29</f>
        <v>6.15</v>
      </c>
    </row>
    <row r="30" spans="1:4" ht="15.75" thickBot="1" x14ac:dyDescent="0.3">
      <c r="A30" s="13" t="s">
        <v>25</v>
      </c>
      <c r="B30" s="2">
        <v>40</v>
      </c>
      <c r="C30" s="2">
        <v>101</v>
      </c>
      <c r="D30" s="10">
        <f t="shared" si="3"/>
        <v>2.5249999999999999</v>
      </c>
    </row>
    <row r="31" spans="1:4" ht="15.75" thickBot="1" x14ac:dyDescent="0.3">
      <c r="A31" s="13" t="s">
        <v>29</v>
      </c>
      <c r="B31" s="2">
        <v>40</v>
      </c>
      <c r="C31" s="2">
        <v>48</v>
      </c>
      <c r="D31" s="10">
        <f t="shared" si="3"/>
        <v>1.2</v>
      </c>
    </row>
    <row r="32" spans="1:4" ht="15.75" thickBot="1" x14ac:dyDescent="0.3">
      <c r="A32" s="8" t="s">
        <v>16</v>
      </c>
      <c r="B32" s="2">
        <f>SUM(B29:B31)</f>
        <v>120</v>
      </c>
      <c r="C32" s="2">
        <f>SUM(C29:C31)</f>
        <v>395</v>
      </c>
      <c r="D32" s="10">
        <f t="shared" ref="D32" si="4">C32/B32</f>
        <v>3.2916666666666665</v>
      </c>
    </row>
    <row r="33" spans="1:4" ht="15.75" thickBot="1" x14ac:dyDescent="0.3">
      <c r="A33" s="43" t="s">
        <v>13</v>
      </c>
      <c r="B33" s="44"/>
      <c r="C33" s="44"/>
      <c r="D33" s="45"/>
    </row>
    <row r="34" spans="1:4" ht="15.75" thickBot="1" x14ac:dyDescent="0.3">
      <c r="A34" s="1" t="s">
        <v>1</v>
      </c>
      <c r="B34" s="2" t="s">
        <v>2</v>
      </c>
      <c r="C34" s="2" t="s">
        <v>3</v>
      </c>
      <c r="D34" s="2" t="s">
        <v>4</v>
      </c>
    </row>
    <row r="35" spans="1:4" ht="15.75" thickBot="1" x14ac:dyDescent="0.3">
      <c r="A35" s="16" t="s">
        <v>17</v>
      </c>
      <c r="B35" s="2">
        <v>40</v>
      </c>
      <c r="C35" s="2">
        <v>201</v>
      </c>
      <c r="D35" s="10">
        <f t="shared" ref="D35:D37" si="5">C35/B35</f>
        <v>5.0250000000000004</v>
      </c>
    </row>
    <row r="36" spans="1:4" ht="15.75" thickBot="1" x14ac:dyDescent="0.3">
      <c r="A36" s="13" t="s">
        <v>18</v>
      </c>
      <c r="B36" s="2">
        <v>40</v>
      </c>
      <c r="C36" s="2">
        <v>195</v>
      </c>
      <c r="D36" s="10">
        <f t="shared" si="5"/>
        <v>4.875</v>
      </c>
    </row>
    <row r="37" spans="1:4" ht="15.75" thickBot="1" x14ac:dyDescent="0.3">
      <c r="A37" s="13" t="s">
        <v>26</v>
      </c>
      <c r="B37" s="2">
        <v>40</v>
      </c>
      <c r="C37" s="2">
        <v>158</v>
      </c>
      <c r="D37" s="10">
        <f t="shared" si="5"/>
        <v>3.95</v>
      </c>
    </row>
    <row r="38" spans="1:4" ht="15.75" thickBot="1" x14ac:dyDescent="0.3">
      <c r="A38" s="5" t="s">
        <v>16</v>
      </c>
      <c r="B38" s="2">
        <f>SUM(B35:B37)</f>
        <v>120</v>
      </c>
      <c r="C38" s="2">
        <f>SUM(C35:C37)</f>
        <v>554</v>
      </c>
      <c r="D38" s="10">
        <f>C38/B38</f>
        <v>4.6166666666666663</v>
      </c>
    </row>
    <row r="39" spans="1:4" ht="15.75" thickBot="1" x14ac:dyDescent="0.3">
      <c r="A39" s="43" t="s">
        <v>12</v>
      </c>
      <c r="B39" s="44"/>
      <c r="C39" s="44"/>
      <c r="D39" s="45"/>
    </row>
    <row r="40" spans="1:4" ht="15.75" thickBot="1" x14ac:dyDescent="0.3">
      <c r="A40" s="1" t="s">
        <v>1</v>
      </c>
      <c r="B40" s="2" t="s">
        <v>2</v>
      </c>
      <c r="C40" s="2" t="s">
        <v>3</v>
      </c>
      <c r="D40" s="2" t="s">
        <v>4</v>
      </c>
    </row>
    <row r="41" spans="1:4" s="26" customFormat="1" ht="15.75" thickBot="1" x14ac:dyDescent="0.3">
      <c r="A41" s="24" t="s">
        <v>17</v>
      </c>
      <c r="B41" s="25">
        <v>40</v>
      </c>
      <c r="C41" s="25">
        <v>185</v>
      </c>
      <c r="D41" s="29">
        <f t="shared" ref="D41:D44" si="6">C41/B41</f>
        <v>4.625</v>
      </c>
    </row>
    <row r="42" spans="1:4" s="26" customFormat="1" ht="15.75" thickBot="1" x14ac:dyDescent="0.3">
      <c r="A42" s="28" t="s">
        <v>18</v>
      </c>
      <c r="B42" s="25">
        <v>40</v>
      </c>
      <c r="C42" s="25">
        <v>146</v>
      </c>
      <c r="D42" s="29">
        <f t="shared" si="6"/>
        <v>3.65</v>
      </c>
    </row>
    <row r="43" spans="1:4" s="26" customFormat="1" ht="15.75" thickBot="1" x14ac:dyDescent="0.3">
      <c r="A43" s="28" t="s">
        <v>26</v>
      </c>
      <c r="B43" s="25">
        <v>40</v>
      </c>
      <c r="C43" s="25">
        <v>136</v>
      </c>
      <c r="D43" s="29">
        <f t="shared" si="6"/>
        <v>3.4</v>
      </c>
    </row>
    <row r="44" spans="1:4" s="26" customFormat="1" ht="15.75" thickBot="1" x14ac:dyDescent="0.3">
      <c r="A44" s="28" t="s">
        <v>29</v>
      </c>
      <c r="B44" s="27">
        <v>40</v>
      </c>
      <c r="C44" s="27">
        <v>27</v>
      </c>
      <c r="D44" s="29">
        <f t="shared" si="6"/>
        <v>0.67500000000000004</v>
      </c>
    </row>
    <row r="45" spans="1:4" ht="15.75" thickBot="1" x14ac:dyDescent="0.3">
      <c r="A45" s="5" t="s">
        <v>16</v>
      </c>
      <c r="B45" s="15">
        <f>SUM(B41:B44)</f>
        <v>160</v>
      </c>
      <c r="C45" s="15">
        <f>SUM(C41:C44)</f>
        <v>494</v>
      </c>
      <c r="D45" s="29">
        <f>C45/B45</f>
        <v>3.0874999999999999</v>
      </c>
    </row>
    <row r="46" spans="1:4" ht="15.75" thickBot="1" x14ac:dyDescent="0.3">
      <c r="A46" s="43" t="s">
        <v>11</v>
      </c>
      <c r="B46" s="44"/>
      <c r="C46" s="44"/>
      <c r="D46" s="45"/>
    </row>
    <row r="47" spans="1:4" ht="15.75" thickBot="1" x14ac:dyDescent="0.3">
      <c r="A47" s="1" t="s">
        <v>1</v>
      </c>
      <c r="B47" s="2" t="s">
        <v>2</v>
      </c>
      <c r="C47" s="2" t="s">
        <v>3</v>
      </c>
      <c r="D47" s="2" t="s">
        <v>4</v>
      </c>
    </row>
    <row r="48" spans="1:4" ht="15.75" thickBot="1" x14ac:dyDescent="0.3">
      <c r="A48" s="13" t="s">
        <v>17</v>
      </c>
      <c r="B48" s="15">
        <v>40</v>
      </c>
      <c r="C48" s="15">
        <v>347</v>
      </c>
      <c r="D48" s="29">
        <f t="shared" ref="D48:D51" si="7">C48/B48</f>
        <v>8.6750000000000007</v>
      </c>
    </row>
    <row r="49" spans="1:4" ht="15.75" thickBot="1" x14ac:dyDescent="0.3">
      <c r="A49" s="16" t="s">
        <v>48</v>
      </c>
      <c r="B49" s="15">
        <v>40</v>
      </c>
      <c r="C49" s="15">
        <v>67</v>
      </c>
      <c r="D49" s="29">
        <f t="shared" si="7"/>
        <v>1.675</v>
      </c>
    </row>
    <row r="50" spans="1:4" ht="15.75" thickBot="1" x14ac:dyDescent="0.3">
      <c r="A50" s="13" t="s">
        <v>26</v>
      </c>
      <c r="B50" s="15">
        <v>40</v>
      </c>
      <c r="C50" s="15">
        <v>132</v>
      </c>
      <c r="D50" s="29">
        <f t="shared" si="7"/>
        <v>3.3</v>
      </c>
    </row>
    <row r="51" spans="1:4" ht="15.75" thickBot="1" x14ac:dyDescent="0.3">
      <c r="A51" s="13" t="s">
        <v>29</v>
      </c>
      <c r="B51" s="19">
        <v>40</v>
      </c>
      <c r="C51" s="19">
        <v>31</v>
      </c>
      <c r="D51" s="29">
        <f t="shared" si="7"/>
        <v>0.77500000000000002</v>
      </c>
    </row>
    <row r="52" spans="1:4" ht="15.75" thickBot="1" x14ac:dyDescent="0.3">
      <c r="A52" s="5" t="s">
        <v>16</v>
      </c>
      <c r="B52" s="15">
        <f>SUM(B48:B51)</f>
        <v>160</v>
      </c>
      <c r="C52" s="15">
        <f>SUM(C48:C51)</f>
        <v>577</v>
      </c>
      <c r="D52" s="29">
        <f>C52/B52</f>
        <v>3.6062500000000002</v>
      </c>
    </row>
    <row r="53" spans="1:4" ht="15.75" thickBot="1" x14ac:dyDescent="0.3">
      <c r="A53" s="17" t="s">
        <v>19</v>
      </c>
      <c r="B53" s="18">
        <f>SUM(B52,B45,B38,B14,B19,B26,B32,B32)</f>
        <v>1262</v>
      </c>
      <c r="C53" s="18">
        <f>SUM(C52,C45,C38,C14,C19,C26,C32,C32)</f>
        <v>6251</v>
      </c>
      <c r="D53" s="20">
        <f>C53/B53</f>
        <v>4.95324881141046</v>
      </c>
    </row>
    <row r="54" spans="1:4" x14ac:dyDescent="0.25">
      <c r="A54" s="38" t="s">
        <v>20</v>
      </c>
      <c r="B54" s="38"/>
      <c r="C54" s="38"/>
      <c r="D54" s="38"/>
    </row>
  </sheetData>
  <mergeCells count="10">
    <mergeCell ref="A15:D15"/>
    <mergeCell ref="A1:D1"/>
    <mergeCell ref="A2:D2"/>
    <mergeCell ref="A3:D3"/>
    <mergeCell ref="A20:D20"/>
    <mergeCell ref="A27:D27"/>
    <mergeCell ref="A33:D33"/>
    <mergeCell ref="A46:D46"/>
    <mergeCell ref="A54:D54"/>
    <mergeCell ref="A39:D3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N6" sqref="N6"/>
    </sheetView>
  </sheetViews>
  <sheetFormatPr defaultRowHeight="15" x14ac:dyDescent="0.25"/>
  <cols>
    <col min="1" max="1" width="77" bestFit="1" customWidth="1"/>
    <col min="4" max="4" width="9.5703125" bestFit="1" customWidth="1"/>
  </cols>
  <sheetData>
    <row r="1" spans="1:4" ht="15.75" thickBot="1" x14ac:dyDescent="0.3">
      <c r="A1" s="39" t="s">
        <v>51</v>
      </c>
      <c r="B1" s="39"/>
      <c r="C1" s="39"/>
      <c r="D1" s="39"/>
    </row>
    <row r="2" spans="1:4" ht="15.75" thickBot="1" x14ac:dyDescent="0.3">
      <c r="A2" s="40" t="s">
        <v>30</v>
      </c>
      <c r="B2" s="41"/>
      <c r="C2" s="41"/>
      <c r="D2" s="42"/>
    </row>
    <row r="3" spans="1:4" ht="15.75" thickBot="1" x14ac:dyDescent="0.3">
      <c r="A3" s="40" t="s">
        <v>0</v>
      </c>
      <c r="B3" s="41"/>
      <c r="C3" s="41"/>
      <c r="D3" s="42"/>
    </row>
    <row r="4" spans="1:4" ht="15.75" thickBot="1" x14ac:dyDescent="0.3">
      <c r="A4" s="1" t="s">
        <v>1</v>
      </c>
      <c r="B4" s="2" t="s">
        <v>2</v>
      </c>
      <c r="C4" s="2" t="s">
        <v>3</v>
      </c>
      <c r="D4" s="2" t="s">
        <v>4</v>
      </c>
    </row>
    <row r="5" spans="1:4" ht="15.75" thickBot="1" x14ac:dyDescent="0.3">
      <c r="A5" s="16" t="s">
        <v>42</v>
      </c>
      <c r="B5" s="2">
        <v>6</v>
      </c>
      <c r="C5" s="2">
        <v>11</v>
      </c>
      <c r="D5" s="10">
        <f t="shared" ref="D5:D17" si="0">C5/B5</f>
        <v>1.8333333333333333</v>
      </c>
    </row>
    <row r="6" spans="1:4" ht="15.75" thickBot="1" x14ac:dyDescent="0.3">
      <c r="A6" s="16" t="s">
        <v>49</v>
      </c>
      <c r="B6" s="2">
        <v>17</v>
      </c>
      <c r="C6" s="2">
        <v>2</v>
      </c>
      <c r="D6" s="10">
        <f t="shared" si="0"/>
        <v>0.11764705882352941</v>
      </c>
    </row>
    <row r="7" spans="1:4" ht="15.75" thickBot="1" x14ac:dyDescent="0.3">
      <c r="A7" s="16" t="s">
        <v>31</v>
      </c>
      <c r="B7" s="2">
        <v>9</v>
      </c>
      <c r="C7" s="2">
        <v>6</v>
      </c>
      <c r="D7" s="10">
        <f t="shared" si="0"/>
        <v>0.66666666666666663</v>
      </c>
    </row>
    <row r="8" spans="1:4" ht="15.75" thickBot="1" x14ac:dyDescent="0.3">
      <c r="A8" s="16" t="s">
        <v>43</v>
      </c>
      <c r="B8" s="2">
        <v>18</v>
      </c>
      <c r="C8" s="2">
        <v>8</v>
      </c>
      <c r="D8" s="10">
        <f>C8/B8</f>
        <v>0.44444444444444442</v>
      </c>
    </row>
    <row r="9" spans="1:4" ht="15.75" thickBot="1" x14ac:dyDescent="0.3">
      <c r="A9" s="16" t="s">
        <v>50</v>
      </c>
      <c r="B9" s="2">
        <v>22</v>
      </c>
      <c r="C9" s="2">
        <v>2</v>
      </c>
      <c r="D9" s="10">
        <f t="shared" si="0"/>
        <v>9.0909090909090912E-2</v>
      </c>
    </row>
    <row r="10" spans="1:4" ht="15.75" thickBot="1" x14ac:dyDescent="0.3">
      <c r="A10" s="13" t="s">
        <v>32</v>
      </c>
      <c r="B10" s="2">
        <v>17</v>
      </c>
      <c r="C10" s="2">
        <v>11</v>
      </c>
      <c r="D10" s="10">
        <f t="shared" si="0"/>
        <v>0.6470588235294118</v>
      </c>
    </row>
    <row r="11" spans="1:4" ht="15.75" thickBot="1" x14ac:dyDescent="0.3">
      <c r="A11" s="13" t="s">
        <v>33</v>
      </c>
      <c r="B11" s="2">
        <v>20</v>
      </c>
      <c r="C11" s="2">
        <v>1</v>
      </c>
      <c r="D11" s="10">
        <f t="shared" si="0"/>
        <v>0.05</v>
      </c>
    </row>
    <row r="12" spans="1:4" ht="15.75" thickBot="1" x14ac:dyDescent="0.3">
      <c r="A12" s="16" t="s">
        <v>45</v>
      </c>
      <c r="B12" s="2">
        <v>15</v>
      </c>
      <c r="C12" s="2">
        <v>4</v>
      </c>
      <c r="D12" s="10">
        <f t="shared" ref="D12" si="1">C12/B12</f>
        <v>0.26666666666666666</v>
      </c>
    </row>
    <row r="13" spans="1:4" ht="15.75" thickBot="1" x14ac:dyDescent="0.3">
      <c r="A13" s="13" t="s">
        <v>34</v>
      </c>
      <c r="B13" s="2">
        <v>25</v>
      </c>
      <c r="C13" s="2">
        <v>3</v>
      </c>
      <c r="D13" s="10">
        <f t="shared" si="0"/>
        <v>0.12</v>
      </c>
    </row>
    <row r="14" spans="1:4" ht="15.75" thickBot="1" x14ac:dyDescent="0.3">
      <c r="A14" s="13" t="s">
        <v>35</v>
      </c>
      <c r="B14" s="2">
        <v>9</v>
      </c>
      <c r="C14" s="2">
        <v>9</v>
      </c>
      <c r="D14" s="10">
        <f t="shared" si="0"/>
        <v>1</v>
      </c>
    </row>
    <row r="15" spans="1:4" ht="15.75" thickBot="1" x14ac:dyDescent="0.3">
      <c r="A15" s="16" t="s">
        <v>44</v>
      </c>
      <c r="B15" s="2">
        <v>15</v>
      </c>
      <c r="C15" s="2">
        <v>9</v>
      </c>
      <c r="D15" s="10">
        <f t="shared" ref="D15" si="2">C15/B15</f>
        <v>0.6</v>
      </c>
    </row>
    <row r="16" spans="1:4" ht="15.75" thickBot="1" x14ac:dyDescent="0.3">
      <c r="A16" s="13" t="s">
        <v>36</v>
      </c>
      <c r="B16" s="2">
        <v>6</v>
      </c>
      <c r="C16" s="2">
        <v>78</v>
      </c>
      <c r="D16" s="10">
        <f t="shared" si="0"/>
        <v>13</v>
      </c>
    </row>
    <row r="17" spans="1:4" ht="15.75" thickBot="1" x14ac:dyDescent="0.3">
      <c r="A17" s="8" t="s">
        <v>16</v>
      </c>
      <c r="B17" s="2">
        <f>SUM(B5:B16)</f>
        <v>179</v>
      </c>
      <c r="C17" s="2">
        <f>SUM(C5:C16)</f>
        <v>144</v>
      </c>
      <c r="D17" s="10">
        <f t="shared" si="0"/>
        <v>0.8044692737430168</v>
      </c>
    </row>
    <row r="18" spans="1:4" ht="15.75" thickBot="1" x14ac:dyDescent="0.3">
      <c r="A18" s="40" t="s">
        <v>5</v>
      </c>
      <c r="B18" s="41"/>
      <c r="C18" s="41"/>
      <c r="D18" s="42"/>
    </row>
    <row r="19" spans="1:4" ht="15.75" thickBot="1" x14ac:dyDescent="0.3">
      <c r="A19" s="1" t="s">
        <v>1</v>
      </c>
      <c r="B19" s="2" t="s">
        <v>2</v>
      </c>
      <c r="C19" s="2" t="s">
        <v>3</v>
      </c>
      <c r="D19" s="2" t="s">
        <v>4</v>
      </c>
    </row>
    <row r="20" spans="1:4" ht="15.75" thickBot="1" x14ac:dyDescent="0.3">
      <c r="A20" s="13" t="s">
        <v>37</v>
      </c>
      <c r="B20" s="2">
        <v>12</v>
      </c>
      <c r="C20" s="2">
        <v>10</v>
      </c>
      <c r="D20" s="10">
        <f>C20/B20</f>
        <v>0.83333333333333337</v>
      </c>
    </row>
    <row r="21" spans="1:4" ht="15.75" thickBot="1" x14ac:dyDescent="0.3">
      <c r="A21" s="13" t="s">
        <v>38</v>
      </c>
      <c r="B21" s="2">
        <v>18</v>
      </c>
      <c r="C21" s="2">
        <v>6</v>
      </c>
      <c r="D21" s="10">
        <f t="shared" ref="D21:D24" si="3">C21/B21</f>
        <v>0.33333333333333331</v>
      </c>
    </row>
    <row r="22" spans="1:4" ht="15.75" thickBot="1" x14ac:dyDescent="0.3">
      <c r="A22" s="13" t="s">
        <v>39</v>
      </c>
      <c r="B22" s="2">
        <v>14</v>
      </c>
      <c r="C22" s="2">
        <v>6</v>
      </c>
      <c r="D22" s="10">
        <f t="shared" si="3"/>
        <v>0.42857142857142855</v>
      </c>
    </row>
    <row r="23" spans="1:4" ht="15.75" thickBot="1" x14ac:dyDescent="0.3">
      <c r="A23" s="13" t="s">
        <v>40</v>
      </c>
      <c r="B23" s="2">
        <v>10</v>
      </c>
      <c r="C23" s="2">
        <v>21</v>
      </c>
      <c r="D23" s="10">
        <f t="shared" si="3"/>
        <v>2.1</v>
      </c>
    </row>
    <row r="24" spans="1:4" ht="15.75" thickBot="1" x14ac:dyDescent="0.3">
      <c r="A24" s="8" t="s">
        <v>16</v>
      </c>
      <c r="B24" s="2">
        <f>SUM(B20:B23)</f>
        <v>54</v>
      </c>
      <c r="C24" s="2">
        <f>SUM(C20:C23)</f>
        <v>43</v>
      </c>
      <c r="D24" s="10">
        <f t="shared" si="3"/>
        <v>0.79629629629629628</v>
      </c>
    </row>
    <row r="25" spans="1:4" ht="15.75" thickBot="1" x14ac:dyDescent="0.3">
      <c r="A25" s="40" t="s">
        <v>6</v>
      </c>
      <c r="B25" s="41"/>
      <c r="C25" s="41"/>
      <c r="D25" s="42"/>
    </row>
    <row r="26" spans="1:4" ht="15.75" thickBot="1" x14ac:dyDescent="0.3">
      <c r="A26" s="1" t="s">
        <v>1</v>
      </c>
      <c r="B26" s="2" t="s">
        <v>2</v>
      </c>
      <c r="C26" s="2" t="s">
        <v>3</v>
      </c>
      <c r="D26" s="2" t="s">
        <v>4</v>
      </c>
    </row>
    <row r="27" spans="1:4" ht="15.75" thickBot="1" x14ac:dyDescent="0.3">
      <c r="A27" s="13" t="s">
        <v>41</v>
      </c>
      <c r="B27" s="2">
        <v>26</v>
      </c>
      <c r="C27" s="2">
        <v>1</v>
      </c>
      <c r="D27" s="10">
        <f>C27/B27</f>
        <v>3.8461538461538464E-2</v>
      </c>
    </row>
    <row r="28" spans="1:4" ht="15.75" thickBot="1" x14ac:dyDescent="0.3">
      <c r="A28" s="8" t="s">
        <v>16</v>
      </c>
      <c r="B28" s="2">
        <f>SUM(B27:B27)</f>
        <v>26</v>
      </c>
      <c r="C28" s="2">
        <f>SUM(C27:C27)</f>
        <v>1</v>
      </c>
      <c r="D28" s="10">
        <f t="shared" ref="D28" si="4">C28/B28</f>
        <v>3.8461538461538464E-2</v>
      </c>
    </row>
    <row r="29" spans="1:4" ht="15.75" thickBot="1" x14ac:dyDescent="0.3">
      <c r="A29" s="21" t="s">
        <v>19</v>
      </c>
      <c r="B29" s="7">
        <f>SUM(B28,B24,B17)</f>
        <v>259</v>
      </c>
      <c r="C29" s="7">
        <f>SUM(C28,C24,C17)</f>
        <v>188</v>
      </c>
      <c r="D29" s="11">
        <f>C29/B29</f>
        <v>0.72586872586872586</v>
      </c>
    </row>
  </sheetData>
  <mergeCells count="5">
    <mergeCell ref="A1:D1"/>
    <mergeCell ref="A2:D2"/>
    <mergeCell ref="A3:D3"/>
    <mergeCell ref="A18:D18"/>
    <mergeCell ref="A25:D2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1"/>
    </sheetView>
  </sheetViews>
  <sheetFormatPr defaultRowHeight="15" x14ac:dyDescent="0.25"/>
  <cols>
    <col min="1" max="1" width="77" bestFit="1" customWidth="1"/>
    <col min="4" max="4" width="9.5703125" bestFit="1" customWidth="1"/>
  </cols>
  <sheetData>
    <row r="1" spans="1:4" ht="15.75" thickBot="1" x14ac:dyDescent="0.3">
      <c r="A1" s="39" t="s">
        <v>51</v>
      </c>
      <c r="B1" s="39"/>
      <c r="C1" s="39"/>
      <c r="D1" s="39"/>
    </row>
    <row r="2" spans="1:4" ht="15.75" thickBot="1" x14ac:dyDescent="0.3">
      <c r="A2" s="40" t="s">
        <v>54</v>
      </c>
      <c r="B2" s="41"/>
      <c r="C2" s="41"/>
      <c r="D2" s="42"/>
    </row>
    <row r="3" spans="1:4" ht="15.75" thickBot="1" x14ac:dyDescent="0.3">
      <c r="A3" s="40" t="s">
        <v>0</v>
      </c>
      <c r="B3" s="41"/>
      <c r="C3" s="41"/>
      <c r="D3" s="42"/>
    </row>
    <row r="4" spans="1:4" ht="15.75" thickBot="1" x14ac:dyDescent="0.3">
      <c r="A4" s="1" t="s">
        <v>1</v>
      </c>
      <c r="B4" s="2" t="s">
        <v>2</v>
      </c>
      <c r="C4" s="2" t="s">
        <v>3</v>
      </c>
      <c r="D4" s="2" t="s">
        <v>4</v>
      </c>
    </row>
    <row r="5" spans="1:4" ht="15.75" thickBot="1" x14ac:dyDescent="0.3">
      <c r="A5" s="16" t="s">
        <v>55</v>
      </c>
      <c r="B5" s="2">
        <v>100</v>
      </c>
      <c r="C5" s="2">
        <v>567</v>
      </c>
      <c r="D5" s="10">
        <f t="shared" ref="D5:D8" si="0">C5/B5</f>
        <v>5.67</v>
      </c>
    </row>
    <row r="6" spans="1:4" ht="15.75" thickBot="1" x14ac:dyDescent="0.3">
      <c r="A6" s="16" t="s">
        <v>56</v>
      </c>
      <c r="B6" s="2">
        <v>50</v>
      </c>
      <c r="C6" s="2">
        <v>90</v>
      </c>
      <c r="D6" s="10">
        <f t="shared" si="0"/>
        <v>1.8</v>
      </c>
    </row>
    <row r="7" spans="1:4" ht="15.75" thickBot="1" x14ac:dyDescent="0.3">
      <c r="A7" s="16" t="s">
        <v>57</v>
      </c>
      <c r="B7" s="2">
        <v>50</v>
      </c>
      <c r="C7" s="2">
        <v>133</v>
      </c>
      <c r="D7" s="10">
        <f t="shared" si="0"/>
        <v>2.66</v>
      </c>
    </row>
    <row r="8" spans="1:4" ht="15.75" thickBot="1" x14ac:dyDescent="0.3">
      <c r="A8" s="8" t="s">
        <v>16</v>
      </c>
      <c r="B8" s="2">
        <f>SUM(B5:B7)</f>
        <v>200</v>
      </c>
      <c r="C8" s="2">
        <f>SUM(C5:C7)</f>
        <v>790</v>
      </c>
      <c r="D8" s="10">
        <f t="shared" si="0"/>
        <v>3.95</v>
      </c>
    </row>
    <row r="9" spans="1:4" ht="15.75" thickBot="1" x14ac:dyDescent="0.3">
      <c r="A9" s="21" t="s">
        <v>19</v>
      </c>
      <c r="B9" s="7">
        <f>SUM(B8)</f>
        <v>200</v>
      </c>
      <c r="C9" s="7">
        <f>SUM(C8)</f>
        <v>790</v>
      </c>
      <c r="D9" s="11">
        <f>C9/B9</f>
        <v>3.95</v>
      </c>
    </row>
  </sheetData>
  <mergeCells count="3">
    <mergeCell ref="A1:D1"/>
    <mergeCell ref="A2:D2"/>
    <mergeCell ref="A3:D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75" workbookViewId="0">
      <selection activeCell="A6" sqref="A6"/>
    </sheetView>
  </sheetViews>
  <sheetFormatPr defaultRowHeight="15" x14ac:dyDescent="0.25"/>
  <cols>
    <col min="1" max="1" width="62.5703125" bestFit="1" customWidth="1"/>
    <col min="2" max="2" width="11.28515625" bestFit="1" customWidth="1"/>
    <col min="3" max="3" width="10.42578125" bestFit="1" customWidth="1"/>
    <col min="4" max="4" width="8.140625" bestFit="1" customWidth="1"/>
  </cols>
  <sheetData>
    <row r="1" spans="1:4" ht="15.75" thickBot="1" x14ac:dyDescent="0.3">
      <c r="A1" s="39" t="s">
        <v>102</v>
      </c>
      <c r="B1" s="39"/>
      <c r="C1" s="39"/>
      <c r="D1" s="39"/>
    </row>
    <row r="2" spans="1:4" ht="15.75" thickBot="1" x14ac:dyDescent="0.3">
      <c r="A2" s="40" t="s">
        <v>58</v>
      </c>
      <c r="B2" s="41"/>
      <c r="C2" s="41"/>
      <c r="D2" s="42"/>
    </row>
    <row r="3" spans="1:4" ht="15.75" thickBot="1" x14ac:dyDescent="0.3">
      <c r="A3" s="40" t="s">
        <v>0</v>
      </c>
      <c r="B3" s="41"/>
      <c r="C3" s="41"/>
      <c r="D3" s="42"/>
    </row>
    <row r="4" spans="1:4" ht="15.75" thickBot="1" x14ac:dyDescent="0.3">
      <c r="A4" s="1" t="s">
        <v>1</v>
      </c>
      <c r="B4" s="2" t="s">
        <v>2</v>
      </c>
      <c r="C4" s="2" t="s">
        <v>3</v>
      </c>
      <c r="D4" s="2" t="s">
        <v>4</v>
      </c>
    </row>
    <row r="5" spans="1:4" ht="15.75" thickBot="1" x14ac:dyDescent="0.3">
      <c r="A5" s="16" t="s">
        <v>59</v>
      </c>
      <c r="B5" s="2">
        <v>50</v>
      </c>
      <c r="C5" s="2">
        <v>12</v>
      </c>
      <c r="D5" s="10">
        <f>C5/B5</f>
        <v>0.24</v>
      </c>
    </row>
    <row r="6" spans="1:4" ht="15.75" thickBot="1" x14ac:dyDescent="0.3">
      <c r="A6" s="16" t="s">
        <v>60</v>
      </c>
      <c r="B6" s="2">
        <v>100</v>
      </c>
      <c r="C6" s="2">
        <v>115</v>
      </c>
      <c r="D6" s="10">
        <f t="shared" ref="D6:D24" si="0">C6/B6</f>
        <v>1.1499999999999999</v>
      </c>
    </row>
    <row r="7" spans="1:4" ht="15.75" thickBot="1" x14ac:dyDescent="0.3">
      <c r="A7" s="16" t="s">
        <v>61</v>
      </c>
      <c r="B7" s="2">
        <v>50</v>
      </c>
      <c r="C7" s="2">
        <v>4</v>
      </c>
      <c r="D7" s="10">
        <f t="shared" si="0"/>
        <v>0.08</v>
      </c>
    </row>
    <row r="8" spans="1:4" ht="15.75" thickBot="1" x14ac:dyDescent="0.3">
      <c r="A8" s="16" t="s">
        <v>62</v>
      </c>
      <c r="B8" s="2">
        <v>50</v>
      </c>
      <c r="C8" s="2">
        <v>12</v>
      </c>
      <c r="D8" s="10">
        <f t="shared" si="0"/>
        <v>0.24</v>
      </c>
    </row>
    <row r="9" spans="1:4" ht="15.75" thickBot="1" x14ac:dyDescent="0.3">
      <c r="A9" s="16" t="s">
        <v>63</v>
      </c>
      <c r="B9" s="2">
        <v>50</v>
      </c>
      <c r="C9" s="2">
        <v>10</v>
      </c>
      <c r="D9" s="10">
        <f t="shared" si="0"/>
        <v>0.2</v>
      </c>
    </row>
    <row r="10" spans="1:4" ht="15.75" thickBot="1" x14ac:dyDescent="0.3">
      <c r="A10" s="13" t="s">
        <v>64</v>
      </c>
      <c r="B10" s="2">
        <v>50</v>
      </c>
      <c r="C10" s="2">
        <v>8</v>
      </c>
      <c r="D10" s="10">
        <f t="shared" si="0"/>
        <v>0.16</v>
      </c>
    </row>
    <row r="11" spans="1:4" ht="15.75" thickBot="1" x14ac:dyDescent="0.3">
      <c r="A11" s="13" t="s">
        <v>65</v>
      </c>
      <c r="B11" s="2">
        <v>50</v>
      </c>
      <c r="C11" s="2">
        <v>0</v>
      </c>
      <c r="D11" s="10">
        <f t="shared" si="0"/>
        <v>0</v>
      </c>
    </row>
    <row r="12" spans="1:4" ht="15.75" thickBot="1" x14ac:dyDescent="0.3">
      <c r="A12" s="16" t="s">
        <v>66</v>
      </c>
      <c r="B12" s="2">
        <v>50</v>
      </c>
      <c r="C12" s="2">
        <v>1</v>
      </c>
      <c r="D12" s="10">
        <f t="shared" si="0"/>
        <v>0.02</v>
      </c>
    </row>
    <row r="13" spans="1:4" ht="17.25" thickBot="1" x14ac:dyDescent="0.3">
      <c r="A13" s="13" t="s">
        <v>67</v>
      </c>
      <c r="B13" s="2">
        <v>25</v>
      </c>
      <c r="C13" s="2">
        <v>31</v>
      </c>
      <c r="D13" s="10">
        <f t="shared" si="0"/>
        <v>1.24</v>
      </c>
    </row>
    <row r="14" spans="1:4" ht="17.25" thickBot="1" x14ac:dyDescent="0.3">
      <c r="A14" s="13" t="s">
        <v>68</v>
      </c>
      <c r="B14" s="2">
        <v>25</v>
      </c>
      <c r="C14" s="2">
        <v>120</v>
      </c>
      <c r="D14" s="10">
        <f t="shared" si="0"/>
        <v>4.8</v>
      </c>
    </row>
    <row r="15" spans="1:4" ht="15.75" thickBot="1" x14ac:dyDescent="0.3">
      <c r="A15" s="16" t="s">
        <v>69</v>
      </c>
      <c r="B15" s="2">
        <v>50</v>
      </c>
      <c r="C15" s="2">
        <v>56</v>
      </c>
      <c r="D15" s="10">
        <f t="shared" si="0"/>
        <v>1.1200000000000001</v>
      </c>
    </row>
    <row r="16" spans="1:4" ht="15.75" thickBot="1" x14ac:dyDescent="0.3">
      <c r="A16" s="13" t="s">
        <v>70</v>
      </c>
      <c r="B16" s="2">
        <v>100</v>
      </c>
      <c r="C16" s="2">
        <v>88</v>
      </c>
      <c r="D16" s="10">
        <f t="shared" si="0"/>
        <v>0.88</v>
      </c>
    </row>
    <row r="17" spans="1:4" ht="15.75" thickBot="1" x14ac:dyDescent="0.3">
      <c r="A17" s="8" t="s">
        <v>71</v>
      </c>
      <c r="B17" s="2">
        <v>50</v>
      </c>
      <c r="C17" s="2">
        <v>70</v>
      </c>
      <c r="D17" s="10">
        <f t="shared" si="0"/>
        <v>1.4</v>
      </c>
    </row>
    <row r="18" spans="1:4" ht="15.75" thickBot="1" x14ac:dyDescent="0.3">
      <c r="A18" s="16" t="s">
        <v>72</v>
      </c>
      <c r="B18" s="2">
        <v>50</v>
      </c>
      <c r="C18" s="2">
        <v>3</v>
      </c>
      <c r="D18" s="10">
        <f t="shared" si="0"/>
        <v>0.06</v>
      </c>
    </row>
    <row r="19" spans="1:4" ht="15.75" thickBot="1" x14ac:dyDescent="0.3">
      <c r="A19" s="16" t="s">
        <v>73</v>
      </c>
      <c r="B19" s="2">
        <v>50</v>
      </c>
      <c r="C19" s="2">
        <v>9</v>
      </c>
      <c r="D19" s="10">
        <f t="shared" si="0"/>
        <v>0.18</v>
      </c>
    </row>
    <row r="20" spans="1:4" ht="15.75" thickBot="1" x14ac:dyDescent="0.3">
      <c r="A20" s="16" t="s">
        <v>74</v>
      </c>
      <c r="B20" s="2">
        <v>50</v>
      </c>
      <c r="C20" s="2">
        <v>39</v>
      </c>
      <c r="D20" s="10">
        <f t="shared" si="0"/>
        <v>0.78</v>
      </c>
    </row>
    <row r="21" spans="1:4" ht="15.75" thickBot="1" x14ac:dyDescent="0.3">
      <c r="A21" s="16" t="s">
        <v>75</v>
      </c>
      <c r="B21" s="2">
        <v>50</v>
      </c>
      <c r="C21" s="2">
        <v>58</v>
      </c>
      <c r="D21" s="10">
        <f t="shared" si="0"/>
        <v>1.1599999999999999</v>
      </c>
    </row>
    <row r="22" spans="1:4" ht="15.75" thickBot="1" x14ac:dyDescent="0.3">
      <c r="A22" s="16" t="s">
        <v>76</v>
      </c>
      <c r="B22" s="2">
        <v>50</v>
      </c>
      <c r="C22" s="2">
        <v>29</v>
      </c>
      <c r="D22" s="10">
        <f t="shared" si="0"/>
        <v>0.57999999999999996</v>
      </c>
    </row>
    <row r="23" spans="1:4" ht="15.75" thickBot="1" x14ac:dyDescent="0.3">
      <c r="A23" s="13" t="s">
        <v>77</v>
      </c>
      <c r="B23" s="2">
        <v>50</v>
      </c>
      <c r="C23" s="2">
        <v>40</v>
      </c>
      <c r="D23" s="10">
        <f t="shared" si="0"/>
        <v>0.8</v>
      </c>
    </row>
    <row r="24" spans="1:4" ht="15.75" thickBot="1" x14ac:dyDescent="0.3">
      <c r="A24" s="13" t="s">
        <v>78</v>
      </c>
      <c r="B24" s="2">
        <v>50</v>
      </c>
      <c r="C24" s="2">
        <v>52</v>
      </c>
      <c r="D24" s="10">
        <f t="shared" si="0"/>
        <v>1.04</v>
      </c>
    </row>
    <row r="25" spans="1:4" ht="15.75" thickBot="1" x14ac:dyDescent="0.3">
      <c r="A25" s="8" t="s">
        <v>16</v>
      </c>
      <c r="B25" s="2">
        <f>SUM(B5:B24)</f>
        <v>1050</v>
      </c>
      <c r="C25" s="2">
        <f>SUM(C5:C24)</f>
        <v>757</v>
      </c>
      <c r="D25" s="10">
        <f>C25/B25</f>
        <v>0.7209523809523809</v>
      </c>
    </row>
    <row r="26" spans="1:4" ht="15.75" thickBot="1" x14ac:dyDescent="0.3">
      <c r="A26" s="40" t="s">
        <v>6</v>
      </c>
      <c r="B26" s="41"/>
      <c r="C26" s="41"/>
      <c r="D26" s="42"/>
    </row>
    <row r="27" spans="1:4" ht="15.75" thickBot="1" x14ac:dyDescent="0.3">
      <c r="A27" s="1" t="s">
        <v>1</v>
      </c>
      <c r="B27" s="2" t="s">
        <v>2</v>
      </c>
      <c r="C27" s="2" t="s">
        <v>3</v>
      </c>
      <c r="D27" s="2" t="s">
        <v>4</v>
      </c>
    </row>
    <row r="28" spans="1:4" ht="15.75" thickBot="1" x14ac:dyDescent="0.3">
      <c r="A28" s="16" t="s">
        <v>61</v>
      </c>
      <c r="B28" s="2">
        <v>50</v>
      </c>
      <c r="C28" s="2">
        <v>0</v>
      </c>
      <c r="D28" s="10">
        <f>C28/B28</f>
        <v>0</v>
      </c>
    </row>
    <row r="29" spans="1:4" ht="15.75" thickBot="1" x14ac:dyDescent="0.3">
      <c r="A29" s="16" t="s">
        <v>79</v>
      </c>
      <c r="B29" s="2">
        <v>50</v>
      </c>
      <c r="C29" s="2">
        <v>91</v>
      </c>
      <c r="D29" s="10">
        <f t="shared" ref="D29:D44" si="1">C29/B29</f>
        <v>1.82</v>
      </c>
    </row>
    <row r="30" spans="1:4" ht="15.75" thickBot="1" x14ac:dyDescent="0.3">
      <c r="A30" s="16" t="s">
        <v>80</v>
      </c>
      <c r="B30" s="2">
        <v>50</v>
      </c>
      <c r="C30" s="2">
        <v>126</v>
      </c>
      <c r="D30" s="10">
        <f t="shared" si="1"/>
        <v>2.52</v>
      </c>
    </row>
    <row r="31" spans="1:4" ht="15.75" thickBot="1" x14ac:dyDescent="0.3">
      <c r="A31" s="16" t="s">
        <v>81</v>
      </c>
      <c r="B31" s="2">
        <v>50</v>
      </c>
      <c r="C31" s="2">
        <v>78</v>
      </c>
      <c r="D31" s="10">
        <f t="shared" si="1"/>
        <v>1.56</v>
      </c>
    </row>
    <row r="32" spans="1:4" ht="15.75" thickBot="1" x14ac:dyDescent="0.3">
      <c r="A32" s="16" t="s">
        <v>82</v>
      </c>
      <c r="B32" s="2">
        <v>50</v>
      </c>
      <c r="C32" s="2">
        <v>204</v>
      </c>
      <c r="D32" s="10">
        <f t="shared" si="1"/>
        <v>4.08</v>
      </c>
    </row>
    <row r="33" spans="1:4" ht="15.75" thickBot="1" x14ac:dyDescent="0.3">
      <c r="A33" s="13" t="s">
        <v>83</v>
      </c>
      <c r="B33" s="2">
        <v>50</v>
      </c>
      <c r="C33" s="2">
        <v>27</v>
      </c>
      <c r="D33" s="10">
        <f t="shared" si="1"/>
        <v>0.54</v>
      </c>
    </row>
    <row r="34" spans="1:4" ht="15.75" thickBot="1" x14ac:dyDescent="0.3">
      <c r="A34" s="13" t="s">
        <v>84</v>
      </c>
      <c r="B34" s="2">
        <v>60</v>
      </c>
      <c r="C34" s="2">
        <v>57</v>
      </c>
      <c r="D34" s="10">
        <f t="shared" si="1"/>
        <v>0.95</v>
      </c>
    </row>
    <row r="35" spans="1:4" ht="15.75" thickBot="1" x14ac:dyDescent="0.3">
      <c r="A35" s="16" t="s">
        <v>85</v>
      </c>
      <c r="B35" s="2">
        <v>60</v>
      </c>
      <c r="C35" s="2">
        <v>32</v>
      </c>
      <c r="D35" s="10">
        <f t="shared" si="1"/>
        <v>0.53333333333333333</v>
      </c>
    </row>
    <row r="36" spans="1:4" ht="15.75" thickBot="1" x14ac:dyDescent="0.3">
      <c r="A36" s="13" t="s">
        <v>86</v>
      </c>
      <c r="B36" s="2">
        <v>60</v>
      </c>
      <c r="C36" s="2">
        <v>52</v>
      </c>
      <c r="D36" s="10">
        <f t="shared" si="1"/>
        <v>0.8666666666666667</v>
      </c>
    </row>
    <row r="37" spans="1:4" ht="15.75" thickBot="1" x14ac:dyDescent="0.3">
      <c r="A37" s="13" t="s">
        <v>65</v>
      </c>
      <c r="B37" s="2">
        <v>50</v>
      </c>
      <c r="C37" s="2">
        <v>1</v>
      </c>
      <c r="D37" s="10">
        <f t="shared" si="1"/>
        <v>0.02</v>
      </c>
    </row>
    <row r="38" spans="1:4" ht="17.25" thickBot="1" x14ac:dyDescent="0.3">
      <c r="A38" s="16" t="s">
        <v>68</v>
      </c>
      <c r="B38" s="2">
        <v>25</v>
      </c>
      <c r="C38" s="2">
        <v>46</v>
      </c>
      <c r="D38" s="10">
        <f t="shared" si="1"/>
        <v>1.84</v>
      </c>
    </row>
    <row r="39" spans="1:4" ht="15.75" thickBot="1" x14ac:dyDescent="0.3">
      <c r="A39" s="13" t="s">
        <v>72</v>
      </c>
      <c r="B39" s="2">
        <v>50</v>
      </c>
      <c r="C39" s="2">
        <v>1</v>
      </c>
      <c r="D39" s="10">
        <f t="shared" si="1"/>
        <v>0.02</v>
      </c>
    </row>
    <row r="40" spans="1:4" ht="15.75" thickBot="1" x14ac:dyDescent="0.3">
      <c r="A40" s="16" t="s">
        <v>87</v>
      </c>
      <c r="B40" s="2">
        <v>60</v>
      </c>
      <c r="C40" s="2">
        <v>8</v>
      </c>
      <c r="D40" s="10">
        <f t="shared" si="1"/>
        <v>0.13333333333333333</v>
      </c>
    </row>
    <row r="41" spans="1:4" ht="15.75" thickBot="1" x14ac:dyDescent="0.3">
      <c r="A41" s="16" t="s">
        <v>88</v>
      </c>
      <c r="B41" s="2">
        <v>60</v>
      </c>
      <c r="C41" s="2">
        <v>21</v>
      </c>
      <c r="D41" s="10">
        <f t="shared" si="1"/>
        <v>0.35</v>
      </c>
    </row>
    <row r="42" spans="1:4" ht="15.75" thickBot="1" x14ac:dyDescent="0.3">
      <c r="A42" s="16" t="s">
        <v>89</v>
      </c>
      <c r="B42" s="2">
        <v>60</v>
      </c>
      <c r="C42" s="2">
        <v>5</v>
      </c>
      <c r="D42" s="10">
        <f t="shared" si="1"/>
        <v>8.3333333333333329E-2</v>
      </c>
    </row>
    <row r="43" spans="1:4" ht="15.75" thickBot="1" x14ac:dyDescent="0.3">
      <c r="A43" s="16" t="s">
        <v>90</v>
      </c>
      <c r="B43" s="2">
        <v>50</v>
      </c>
      <c r="C43" s="2">
        <v>8</v>
      </c>
      <c r="D43" s="10">
        <f t="shared" si="1"/>
        <v>0.16</v>
      </c>
    </row>
    <row r="44" spans="1:4" ht="15.75" thickBot="1" x14ac:dyDescent="0.3">
      <c r="A44" s="8" t="s">
        <v>16</v>
      </c>
      <c r="B44" s="2">
        <f>SUM(B28:B43)</f>
        <v>835</v>
      </c>
      <c r="C44" s="2">
        <f>SUM(C28:C43)</f>
        <v>757</v>
      </c>
      <c r="D44" s="10">
        <f t="shared" si="1"/>
        <v>0.90658682634730536</v>
      </c>
    </row>
    <row r="45" spans="1:4" ht="15.75" thickBot="1" x14ac:dyDescent="0.3">
      <c r="A45" s="40" t="s">
        <v>7</v>
      </c>
      <c r="B45" s="41"/>
      <c r="C45" s="41"/>
      <c r="D45" s="42"/>
    </row>
    <row r="46" spans="1:4" ht="15.75" thickBot="1" x14ac:dyDescent="0.3">
      <c r="A46" s="1" t="s">
        <v>1</v>
      </c>
      <c r="B46" s="2" t="s">
        <v>2</v>
      </c>
      <c r="C46" s="2" t="s">
        <v>3</v>
      </c>
      <c r="D46" s="2" t="s">
        <v>4</v>
      </c>
    </row>
    <row r="47" spans="1:4" ht="15.75" thickBot="1" x14ac:dyDescent="0.3">
      <c r="A47" s="16" t="s">
        <v>91</v>
      </c>
      <c r="B47" s="2">
        <v>50</v>
      </c>
      <c r="C47" s="2">
        <v>87</v>
      </c>
      <c r="D47" s="10">
        <f>C47/B47</f>
        <v>1.74</v>
      </c>
    </row>
    <row r="48" spans="1:4" ht="15.75" thickBot="1" x14ac:dyDescent="0.3">
      <c r="A48" s="16" t="s">
        <v>61</v>
      </c>
      <c r="B48" s="2">
        <v>50</v>
      </c>
      <c r="C48" s="2">
        <v>7</v>
      </c>
      <c r="D48" s="10">
        <f t="shared" ref="D48:D55" si="2">C48/B48</f>
        <v>0.14000000000000001</v>
      </c>
    </row>
    <row r="49" spans="1:4" ht="15.75" thickBot="1" x14ac:dyDescent="0.3">
      <c r="A49" s="16" t="s">
        <v>92</v>
      </c>
      <c r="B49" s="2">
        <v>50</v>
      </c>
      <c r="C49" s="2">
        <v>29</v>
      </c>
      <c r="D49" s="10">
        <f t="shared" si="2"/>
        <v>0.57999999999999996</v>
      </c>
    </row>
    <row r="50" spans="1:4" ht="15.75" thickBot="1" x14ac:dyDescent="0.3">
      <c r="A50" s="16" t="s">
        <v>93</v>
      </c>
      <c r="B50" s="2">
        <v>50</v>
      </c>
      <c r="C50" s="2">
        <v>5</v>
      </c>
      <c r="D50" s="10">
        <f t="shared" si="2"/>
        <v>0.1</v>
      </c>
    </row>
    <row r="51" spans="1:4" ht="15.75" thickBot="1" x14ac:dyDescent="0.3">
      <c r="A51" s="16" t="s">
        <v>65</v>
      </c>
      <c r="B51" s="2">
        <v>50</v>
      </c>
      <c r="C51" s="2">
        <v>5</v>
      </c>
      <c r="D51" s="10">
        <f t="shared" si="2"/>
        <v>0.1</v>
      </c>
    </row>
    <row r="52" spans="1:4" ht="15.75" thickBot="1" x14ac:dyDescent="0.3">
      <c r="A52" s="13" t="s">
        <v>26</v>
      </c>
      <c r="B52" s="2">
        <v>50</v>
      </c>
      <c r="C52" s="2">
        <v>115</v>
      </c>
      <c r="D52" s="10">
        <f t="shared" si="2"/>
        <v>2.2999999999999998</v>
      </c>
    </row>
    <row r="53" spans="1:4" ht="15.75" thickBot="1" x14ac:dyDescent="0.3">
      <c r="A53" s="13" t="s">
        <v>72</v>
      </c>
      <c r="B53" s="2">
        <v>50</v>
      </c>
      <c r="C53" s="2">
        <v>13</v>
      </c>
      <c r="D53" s="10">
        <f t="shared" si="2"/>
        <v>0.26</v>
      </c>
    </row>
    <row r="54" spans="1:4" ht="15.75" thickBot="1" x14ac:dyDescent="0.3">
      <c r="A54" s="16" t="s">
        <v>90</v>
      </c>
      <c r="B54" s="2">
        <v>50</v>
      </c>
      <c r="C54" s="2">
        <v>77</v>
      </c>
      <c r="D54" s="10">
        <f t="shared" si="2"/>
        <v>1.54</v>
      </c>
    </row>
    <row r="55" spans="1:4" ht="15.75" thickBot="1" x14ac:dyDescent="0.3">
      <c r="A55" s="8" t="s">
        <v>16</v>
      </c>
      <c r="B55" s="2">
        <f>SUM(B47:B54)</f>
        <v>400</v>
      </c>
      <c r="C55" s="2">
        <f>SUM(C47:C54)</f>
        <v>338</v>
      </c>
      <c r="D55" s="10">
        <f t="shared" si="2"/>
        <v>0.84499999999999997</v>
      </c>
    </row>
    <row r="56" spans="1:4" ht="15.75" thickBot="1" x14ac:dyDescent="0.3">
      <c r="A56" s="40" t="s">
        <v>9</v>
      </c>
      <c r="B56" s="41"/>
      <c r="C56" s="41"/>
      <c r="D56" s="42"/>
    </row>
    <row r="57" spans="1:4" ht="15.75" thickBot="1" x14ac:dyDescent="0.3">
      <c r="A57" s="1" t="s">
        <v>1</v>
      </c>
      <c r="B57" s="2" t="s">
        <v>2</v>
      </c>
      <c r="C57" s="2" t="s">
        <v>3</v>
      </c>
      <c r="D57" s="2" t="s">
        <v>4</v>
      </c>
    </row>
    <row r="58" spans="1:4" ht="15.75" thickBot="1" x14ac:dyDescent="0.3">
      <c r="A58" s="16" t="s">
        <v>61</v>
      </c>
      <c r="B58" s="2">
        <v>50</v>
      </c>
      <c r="C58" s="2">
        <v>1</v>
      </c>
      <c r="D58" s="10">
        <f>C58/B58</f>
        <v>0.02</v>
      </c>
    </row>
    <row r="59" spans="1:4" ht="15.75" thickBot="1" x14ac:dyDescent="0.3">
      <c r="A59" s="16" t="s">
        <v>59</v>
      </c>
      <c r="B59" s="2">
        <v>50</v>
      </c>
      <c r="C59" s="2">
        <v>117</v>
      </c>
      <c r="D59" s="10">
        <f t="shared" ref="D59:D67" si="3">C59/B59</f>
        <v>2.34</v>
      </c>
    </row>
    <row r="60" spans="1:4" ht="15.75" thickBot="1" x14ac:dyDescent="0.3">
      <c r="A60" s="16" t="s">
        <v>93</v>
      </c>
      <c r="B60" s="2">
        <v>50</v>
      </c>
      <c r="C60" s="2">
        <v>1</v>
      </c>
      <c r="D60" s="10">
        <f t="shared" si="3"/>
        <v>0.02</v>
      </c>
    </row>
    <row r="61" spans="1:4" ht="15.75" thickBot="1" x14ac:dyDescent="0.3">
      <c r="A61" s="16" t="s">
        <v>94</v>
      </c>
      <c r="B61" s="2">
        <v>50</v>
      </c>
      <c r="C61" s="2">
        <v>1</v>
      </c>
      <c r="D61" s="10">
        <f t="shared" si="3"/>
        <v>0.02</v>
      </c>
    </row>
    <row r="62" spans="1:4" ht="17.25" thickBot="1" x14ac:dyDescent="0.3">
      <c r="A62" s="16" t="s">
        <v>68</v>
      </c>
      <c r="B62" s="2">
        <v>25</v>
      </c>
      <c r="C62" s="2">
        <v>53</v>
      </c>
      <c r="D62" s="10">
        <f t="shared" si="3"/>
        <v>2.12</v>
      </c>
    </row>
    <row r="63" spans="1:4" ht="15.75" thickBot="1" x14ac:dyDescent="0.3">
      <c r="A63" s="13" t="s">
        <v>26</v>
      </c>
      <c r="B63" s="2">
        <v>50</v>
      </c>
      <c r="C63" s="2">
        <v>20</v>
      </c>
      <c r="D63" s="10">
        <f t="shared" si="3"/>
        <v>0.4</v>
      </c>
    </row>
    <row r="64" spans="1:4" ht="15.75" thickBot="1" x14ac:dyDescent="0.3">
      <c r="A64" s="13" t="s">
        <v>72</v>
      </c>
      <c r="B64" s="2">
        <v>50</v>
      </c>
      <c r="C64" s="2">
        <v>9</v>
      </c>
      <c r="D64" s="10">
        <f t="shared" si="3"/>
        <v>0.18</v>
      </c>
    </row>
    <row r="65" spans="1:4" ht="15.75" thickBot="1" x14ac:dyDescent="0.3">
      <c r="A65" s="16" t="s">
        <v>95</v>
      </c>
      <c r="B65" s="2">
        <v>50</v>
      </c>
      <c r="C65" s="2">
        <v>16</v>
      </c>
      <c r="D65" s="10">
        <f t="shared" si="3"/>
        <v>0.32</v>
      </c>
    </row>
    <row r="66" spans="1:4" ht="15.75" thickBot="1" x14ac:dyDescent="0.3">
      <c r="A66" s="16" t="s">
        <v>96</v>
      </c>
      <c r="B66" s="2">
        <v>50</v>
      </c>
      <c r="C66" s="2">
        <v>3</v>
      </c>
      <c r="D66" s="10">
        <f t="shared" si="3"/>
        <v>0.06</v>
      </c>
    </row>
    <row r="67" spans="1:4" ht="15.75" thickBot="1" x14ac:dyDescent="0.3">
      <c r="A67" s="8" t="s">
        <v>16</v>
      </c>
      <c r="B67" s="2">
        <f>SUM(B58:B66)</f>
        <v>425</v>
      </c>
      <c r="C67" s="2">
        <f>SUM(C58:C66)</f>
        <v>221</v>
      </c>
      <c r="D67" s="10">
        <f t="shared" si="3"/>
        <v>0.52</v>
      </c>
    </row>
    <row r="68" spans="1:4" ht="15.75" thickBot="1" x14ac:dyDescent="0.3">
      <c r="A68" s="40" t="s">
        <v>10</v>
      </c>
      <c r="B68" s="41"/>
      <c r="C68" s="41"/>
      <c r="D68" s="42"/>
    </row>
    <row r="69" spans="1:4" ht="15.75" thickBot="1" x14ac:dyDescent="0.3">
      <c r="A69" s="1" t="s">
        <v>1</v>
      </c>
      <c r="B69" s="2" t="s">
        <v>2</v>
      </c>
      <c r="C69" s="2" t="s">
        <v>3</v>
      </c>
      <c r="D69" s="2" t="s">
        <v>4</v>
      </c>
    </row>
    <row r="70" spans="1:4" ht="15.75" thickBot="1" x14ac:dyDescent="0.3">
      <c r="A70" s="16" t="s">
        <v>97</v>
      </c>
      <c r="B70" s="2">
        <v>60</v>
      </c>
      <c r="C70" s="2">
        <v>19</v>
      </c>
      <c r="D70" s="10">
        <f>C70/B70</f>
        <v>0.31666666666666665</v>
      </c>
    </row>
    <row r="71" spans="1:4" ht="15.75" thickBot="1" x14ac:dyDescent="0.3">
      <c r="A71" s="8" t="s">
        <v>16</v>
      </c>
      <c r="B71" s="2">
        <f>SUM(B70)</f>
        <v>60</v>
      </c>
      <c r="C71" s="2">
        <f>SUM(C70)</f>
        <v>19</v>
      </c>
      <c r="D71" s="10">
        <f>C71/B71</f>
        <v>0.31666666666666665</v>
      </c>
    </row>
    <row r="72" spans="1:4" ht="15.75" thickBot="1" x14ac:dyDescent="0.3">
      <c r="A72" s="40" t="s">
        <v>13</v>
      </c>
      <c r="B72" s="41"/>
      <c r="C72" s="41"/>
      <c r="D72" s="42"/>
    </row>
    <row r="73" spans="1:4" ht="15.75" thickBot="1" x14ac:dyDescent="0.3">
      <c r="A73" s="1" t="s">
        <v>1</v>
      </c>
      <c r="B73" s="2" t="s">
        <v>2</v>
      </c>
      <c r="C73" s="2" t="s">
        <v>3</v>
      </c>
      <c r="D73" s="2" t="s">
        <v>4</v>
      </c>
    </row>
    <row r="74" spans="1:4" ht="15.75" thickBot="1" x14ac:dyDescent="0.3">
      <c r="A74" s="16" t="s">
        <v>59</v>
      </c>
      <c r="B74" s="2">
        <v>50</v>
      </c>
      <c r="C74" s="2">
        <v>37</v>
      </c>
      <c r="D74" s="10">
        <f>C74/B74</f>
        <v>0.74</v>
      </c>
    </row>
    <row r="75" spans="1:4" ht="15.75" thickBot="1" x14ac:dyDescent="0.3">
      <c r="A75" s="16" t="s">
        <v>98</v>
      </c>
      <c r="B75" s="2">
        <v>50</v>
      </c>
      <c r="C75" s="2">
        <v>6</v>
      </c>
      <c r="D75" s="10">
        <f t="shared" ref="D75:D78" si="4">C75/B75</f>
        <v>0.12</v>
      </c>
    </row>
    <row r="76" spans="1:4" ht="15.75" thickBot="1" x14ac:dyDescent="0.3">
      <c r="A76" s="16" t="s">
        <v>99</v>
      </c>
      <c r="B76" s="2">
        <v>50</v>
      </c>
      <c r="C76" s="2">
        <v>34</v>
      </c>
      <c r="D76" s="10">
        <f t="shared" si="4"/>
        <v>0.68</v>
      </c>
    </row>
    <row r="77" spans="1:4" ht="15.75" thickBot="1" x14ac:dyDescent="0.3">
      <c r="A77" s="16" t="s">
        <v>90</v>
      </c>
      <c r="B77" s="2">
        <v>50</v>
      </c>
      <c r="C77" s="2">
        <v>34</v>
      </c>
      <c r="D77" s="10">
        <f t="shared" si="4"/>
        <v>0.68</v>
      </c>
    </row>
    <row r="78" spans="1:4" ht="15.75" thickBot="1" x14ac:dyDescent="0.3">
      <c r="A78" s="8" t="s">
        <v>16</v>
      </c>
      <c r="B78" s="2">
        <f>SUM(B74:B77)</f>
        <v>200</v>
      </c>
      <c r="C78" s="2">
        <f>SUM(C74:C77)</f>
        <v>111</v>
      </c>
      <c r="D78" s="10">
        <f t="shared" si="4"/>
        <v>0.55500000000000005</v>
      </c>
    </row>
    <row r="79" spans="1:4" ht="15.75" thickBot="1" x14ac:dyDescent="0.3">
      <c r="A79" s="40" t="s">
        <v>12</v>
      </c>
      <c r="B79" s="41"/>
      <c r="C79" s="41"/>
      <c r="D79" s="42"/>
    </row>
    <row r="80" spans="1:4" ht="15.75" thickBot="1" x14ac:dyDescent="0.3">
      <c r="A80" s="1" t="s">
        <v>1</v>
      </c>
      <c r="B80" s="2" t="s">
        <v>2</v>
      </c>
      <c r="C80" s="2" t="s">
        <v>3</v>
      </c>
      <c r="D80" s="2" t="s">
        <v>4</v>
      </c>
    </row>
    <row r="81" spans="1:4" ht="15.75" thickBot="1" x14ac:dyDescent="0.3">
      <c r="A81" s="16" t="s">
        <v>61</v>
      </c>
      <c r="B81" s="2">
        <v>50</v>
      </c>
      <c r="C81" s="2">
        <v>11</v>
      </c>
      <c r="D81" s="10">
        <f>C81/B81</f>
        <v>0.22</v>
      </c>
    </row>
    <row r="82" spans="1:4" ht="15.75" thickBot="1" x14ac:dyDescent="0.3">
      <c r="A82" s="16" t="s">
        <v>92</v>
      </c>
      <c r="B82" s="2">
        <v>50</v>
      </c>
      <c r="C82" s="2">
        <v>29</v>
      </c>
      <c r="D82" s="10">
        <f t="shared" ref="D82:D89" si="5">C82/B82</f>
        <v>0.57999999999999996</v>
      </c>
    </row>
    <row r="83" spans="1:4" ht="15.75" thickBot="1" x14ac:dyDescent="0.3">
      <c r="A83" s="16" t="s">
        <v>65</v>
      </c>
      <c r="B83" s="2">
        <v>50</v>
      </c>
      <c r="C83" s="2">
        <v>8</v>
      </c>
      <c r="D83" s="10">
        <f t="shared" si="5"/>
        <v>0.16</v>
      </c>
    </row>
    <row r="84" spans="1:4" ht="17.25" thickBot="1" x14ac:dyDescent="0.3">
      <c r="A84" s="16" t="s">
        <v>67</v>
      </c>
      <c r="B84" s="2">
        <v>25</v>
      </c>
      <c r="C84" s="2">
        <v>22</v>
      </c>
      <c r="D84" s="10">
        <f t="shared" si="5"/>
        <v>0.88</v>
      </c>
    </row>
    <row r="85" spans="1:4" ht="17.25" thickBot="1" x14ac:dyDescent="0.3">
      <c r="A85" s="16" t="s">
        <v>68</v>
      </c>
      <c r="B85" s="2">
        <v>25</v>
      </c>
      <c r="C85" s="2">
        <v>81</v>
      </c>
      <c r="D85" s="10">
        <f t="shared" si="5"/>
        <v>3.24</v>
      </c>
    </row>
    <row r="86" spans="1:4" ht="15.75" thickBot="1" x14ac:dyDescent="0.3">
      <c r="A86" s="16" t="s">
        <v>72</v>
      </c>
      <c r="B86" s="2">
        <v>50</v>
      </c>
      <c r="C86" s="2">
        <v>35</v>
      </c>
      <c r="D86" s="10">
        <f t="shared" si="5"/>
        <v>0.7</v>
      </c>
    </row>
    <row r="87" spans="1:4" ht="15.75" thickBot="1" x14ac:dyDescent="0.3">
      <c r="A87" s="16" t="s">
        <v>75</v>
      </c>
      <c r="B87" s="2">
        <v>50</v>
      </c>
      <c r="C87" s="2">
        <v>46</v>
      </c>
      <c r="D87" s="10">
        <f t="shared" si="5"/>
        <v>0.92</v>
      </c>
    </row>
    <row r="88" spans="1:4" ht="15.75" thickBot="1" x14ac:dyDescent="0.3">
      <c r="A88" s="16" t="s">
        <v>90</v>
      </c>
      <c r="B88" s="2">
        <v>50</v>
      </c>
      <c r="C88" s="2">
        <v>35</v>
      </c>
      <c r="D88" s="10">
        <f t="shared" si="5"/>
        <v>0.7</v>
      </c>
    </row>
    <row r="89" spans="1:4" ht="15.75" thickBot="1" x14ac:dyDescent="0.3">
      <c r="A89" s="35" t="s">
        <v>16</v>
      </c>
      <c r="B89" s="12">
        <f>SUM(B81:B88)</f>
        <v>350</v>
      </c>
      <c r="C89" s="12">
        <f>SUM(C81:C88)</f>
        <v>267</v>
      </c>
      <c r="D89" s="10">
        <f t="shared" si="5"/>
        <v>0.7628571428571429</v>
      </c>
    </row>
    <row r="90" spans="1:4" ht="15.75" thickBot="1" x14ac:dyDescent="0.3">
      <c r="A90" s="40" t="s">
        <v>11</v>
      </c>
      <c r="B90" s="41"/>
      <c r="C90" s="41"/>
      <c r="D90" s="42"/>
    </row>
    <row r="91" spans="1:4" ht="15.75" thickBot="1" x14ac:dyDescent="0.3">
      <c r="A91" s="37" t="s">
        <v>1</v>
      </c>
      <c r="B91" s="12" t="s">
        <v>2</v>
      </c>
      <c r="C91" s="12" t="s">
        <v>3</v>
      </c>
      <c r="D91" s="12" t="s">
        <v>4</v>
      </c>
    </row>
    <row r="92" spans="1:4" ht="15.75" thickBot="1" x14ac:dyDescent="0.3">
      <c r="A92" s="16" t="s">
        <v>93</v>
      </c>
      <c r="B92" s="2">
        <v>50</v>
      </c>
      <c r="C92" s="2">
        <v>6</v>
      </c>
      <c r="D92" s="10">
        <f>C92/B92</f>
        <v>0.12</v>
      </c>
    </row>
    <row r="93" spans="1:4" ht="17.25" thickBot="1" x14ac:dyDescent="0.3">
      <c r="A93" s="16" t="s">
        <v>67</v>
      </c>
      <c r="B93" s="2">
        <v>25</v>
      </c>
      <c r="C93" s="2">
        <v>48</v>
      </c>
      <c r="D93" s="10">
        <f t="shared" ref="D93:D95" si="6">C93/B93</f>
        <v>1.92</v>
      </c>
    </row>
    <row r="94" spans="1:4" ht="17.25" thickBot="1" x14ac:dyDescent="0.3">
      <c r="A94" s="16" t="s">
        <v>68</v>
      </c>
      <c r="B94" s="2">
        <v>25</v>
      </c>
      <c r="C94" s="2">
        <v>67</v>
      </c>
      <c r="D94" s="10">
        <f t="shared" si="6"/>
        <v>2.68</v>
      </c>
    </row>
    <row r="95" spans="1:4" ht="15.75" thickBot="1" x14ac:dyDescent="0.3">
      <c r="A95" s="16" t="s">
        <v>95</v>
      </c>
      <c r="B95" s="2">
        <v>50</v>
      </c>
      <c r="C95" s="2">
        <v>57</v>
      </c>
      <c r="D95" s="10">
        <f t="shared" si="6"/>
        <v>1.1399999999999999</v>
      </c>
    </row>
    <row r="96" spans="1:4" ht="15.75" thickBot="1" x14ac:dyDescent="0.3">
      <c r="A96" s="35" t="s">
        <v>16</v>
      </c>
      <c r="B96" s="12">
        <f>SUM(B92:B95)</f>
        <v>150</v>
      </c>
      <c r="C96" s="12">
        <f>SUM(C92:C95)</f>
        <v>178</v>
      </c>
      <c r="D96" s="36">
        <v>5.86</v>
      </c>
    </row>
    <row r="97" spans="1:4" ht="16.5" x14ac:dyDescent="0.35">
      <c r="A97" s="32"/>
      <c r="B97" s="33"/>
      <c r="C97" s="33"/>
      <c r="D97" s="34"/>
    </row>
    <row r="98" spans="1:4" ht="15.75" thickBot="1" x14ac:dyDescent="0.3">
      <c r="A98" s="21" t="s">
        <v>100</v>
      </c>
      <c r="B98" s="7">
        <v>3420</v>
      </c>
      <c r="C98" s="7">
        <v>2561</v>
      </c>
      <c r="D98" s="11">
        <v>57.903333333333336</v>
      </c>
    </row>
    <row r="99" spans="1:4" ht="15.75" x14ac:dyDescent="0.3">
      <c r="A99" s="31" t="s">
        <v>101</v>
      </c>
      <c r="B99" s="30"/>
      <c r="C99" s="30"/>
      <c r="D99" s="30"/>
    </row>
  </sheetData>
  <mergeCells count="10">
    <mergeCell ref="A79:D79"/>
    <mergeCell ref="A90:D90"/>
    <mergeCell ref="A2:D2"/>
    <mergeCell ref="A3:D3"/>
    <mergeCell ref="A1:D1"/>
    <mergeCell ref="A45:D45"/>
    <mergeCell ref="A26:D26"/>
    <mergeCell ref="A56:D56"/>
    <mergeCell ref="A68:D68"/>
    <mergeCell ref="A72:D7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PROEJA</vt:lpstr>
      <vt:lpstr>SUBSEQUENTE</vt:lpstr>
      <vt:lpstr>GRADUAÇÃO</vt:lpstr>
      <vt:lpstr>ESPECIALIZAÇÃO</vt:lpstr>
      <vt:lpstr>EAD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Natan Sant Anna Borges</dc:creator>
  <cp:lastModifiedBy>Natan Sant Anna Borges</cp:lastModifiedBy>
  <dcterms:created xsi:type="dcterms:W3CDTF">2015-03-06T13:35:52Z</dcterms:created>
  <dcterms:modified xsi:type="dcterms:W3CDTF">2015-03-25T23:21:47Z</dcterms:modified>
</cp:coreProperties>
</file>